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valuación Dependencias\Subgerencia Jurídica\Informes\"/>
    </mc:Choice>
  </mc:AlternateContent>
  <bookViews>
    <workbookView xWindow="0" yWindow="0" windowWidth="28800" windowHeight="12435" firstSheet="1" activeTab="1"/>
  </bookViews>
  <sheets>
    <sheet name="Plan Estratégico" sheetId="25" state="hidden" r:id="rId1"/>
    <sheet name="1 Trimestre 2018" sheetId="26" r:id="rId2"/>
  </sheets>
  <externalReferences>
    <externalReference r:id="rId3"/>
    <externalReference r:id="rId4"/>
    <externalReference r:id="rId5"/>
    <externalReference r:id="rId6"/>
    <externalReference r:id="rId7"/>
  </externalReferences>
  <definedNames>
    <definedName name="_xlnm._FilterDatabase" localSheetId="1" hidden="1">'1 Trimestre 2018'!$A$2:$T$11</definedName>
    <definedName name="Afeb">[1]Resumen!$D$30</definedName>
    <definedName name="Ajul" localSheetId="0">[2]Resumen!$I$31</definedName>
    <definedName name="Ajul">[1]Resumen!$I$31</definedName>
    <definedName name="Amar" localSheetId="0">[3]Resumen!$E$31</definedName>
    <definedName name="Amar">[1]Resumen!$E$31</definedName>
    <definedName name="Tene" localSheetId="0">[3]Resumen!$C$30</definedName>
    <definedName name="Tene">[1]Resumen!$C$30</definedName>
    <definedName name="Tfeb">[1]Resumen!$D$29</definedName>
    <definedName name="_xlnm.Print_Titles" localSheetId="1">'1 Trimestre 2018'!$1:$2</definedName>
    <definedName name="_xlnm.Print_Titles" localSheetId="0">'Plan Estratégico'!$1:$7</definedName>
    <definedName name="Tjul" localSheetId="0">[2]Resumen!$I$30</definedName>
    <definedName name="Tjul">[1]Resumen!$I$30</definedName>
    <definedName name="Tmar" localSheetId="0">[3]Resumen!$E$30</definedName>
    <definedName name="Tmar">[1]Resumen!$E$30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26" l="1"/>
  <c r="F11" i="26" l="1"/>
  <c r="F10" i="26"/>
  <c r="F9" i="26"/>
  <c r="F8" i="26"/>
  <c r="K7" i="26"/>
  <c r="J7" i="26"/>
  <c r="I7" i="26"/>
  <c r="H7" i="26"/>
  <c r="G7" i="26"/>
  <c r="F7" i="26"/>
  <c r="K6" i="26"/>
  <c r="J6" i="26"/>
  <c r="I6" i="26"/>
  <c r="H6" i="26"/>
  <c r="G6" i="26"/>
  <c r="F6" i="26"/>
  <c r="K5" i="26"/>
  <c r="J5" i="26"/>
  <c r="I5" i="26"/>
  <c r="H5" i="26"/>
  <c r="G5" i="26"/>
  <c r="F5" i="26"/>
  <c r="K4" i="26"/>
  <c r="J4" i="26"/>
  <c r="I4" i="26"/>
  <c r="H4" i="26"/>
  <c r="G4" i="26"/>
  <c r="F4" i="26"/>
  <c r="K3" i="26"/>
  <c r="J3" i="26"/>
  <c r="I3" i="26"/>
  <c r="H3" i="26"/>
  <c r="G3" i="26"/>
  <c r="F3" i="26"/>
</calcChain>
</file>

<file path=xl/comments1.xml><?xml version="1.0" encoding="utf-8"?>
<comments xmlns="http://schemas.openxmlformats.org/spreadsheetml/2006/main">
  <authors>
    <author>Carolina Ramos</author>
  </authors>
  <commentList>
    <comment ref="F1" authorId="0" shapeId="0">
      <text>
        <r>
          <rPr>
            <b/>
            <sz val="9"/>
            <color indexed="81"/>
            <rFont val="Tahoma"/>
            <family val="2"/>
          </rPr>
          <t xml:space="preserve">debe realizar la ponderación porcentual de cumplimiento por cada compromiso de manera bimestral. Es recomendable asignar porcentajes desde el inicio de la vigencia de tal manera, que en cada reporte de avance se obtenga información del estado del compromiso y permita la toma de decisiones frente a las dificultades o retrasos.
Esta ponderación es potestativa de cada dependencia y se determina en función de la importancia que tiene las actividades que se van a desarrollar para el logro de los compromisos formulados. Esta ponderación se expresa en términos porcentuales de forma bimestral  y la suma  final de los porcentajes asignados debe dar el 100%
</t>
        </r>
        <r>
          <rPr>
            <sz val="9"/>
            <color indexed="81"/>
            <rFont val="Tahoma"/>
            <family val="2"/>
          </rPr>
          <t xml:space="preserve">
</t>
        </r>
      </text>
    </comment>
  </commentList>
</comments>
</file>

<file path=xl/sharedStrings.xml><?xml version="1.0" encoding="utf-8"?>
<sst xmlns="http://schemas.openxmlformats.org/spreadsheetml/2006/main" count="282" uniqueCount="240">
  <si>
    <t>Dependencia</t>
  </si>
  <si>
    <t>Subgerencia Jurídica</t>
  </si>
  <si>
    <t>SJ9</t>
  </si>
  <si>
    <t>SJ10</t>
  </si>
  <si>
    <t>Acuerdo 004 de 2015</t>
  </si>
  <si>
    <r>
      <rPr>
        <b/>
        <sz val="14"/>
        <color theme="1"/>
        <rFont val="Calibri Light"/>
        <family val="1"/>
        <scheme val="major"/>
      </rPr>
      <t xml:space="preserve">MISIÓN: </t>
    </r>
    <r>
      <rPr>
        <sz val="14"/>
        <color theme="1"/>
        <rFont val="Calibri Light"/>
        <family val="1"/>
        <scheme val="major"/>
      </rPr>
      <t xml:space="preserve">Gestionar el desarrollo e integración de los sistemas de transporte público masivo intermodal de pasajeros de la ciudad de Bogotá D.C. y de la región, con estándares de calidad, dignidad y comodidad, sustentable financiera y ambientalmente y orientado al mejoramiento de la calidad de vida de los usuarios. </t>
    </r>
  </si>
  <si>
    <r>
      <rPr>
        <b/>
        <sz val="14"/>
        <color theme="1"/>
        <rFont val="Calibri Light"/>
        <family val="1"/>
        <scheme val="major"/>
      </rPr>
      <t>VISIÓN:</t>
    </r>
    <r>
      <rPr>
        <sz val="14"/>
        <color theme="1"/>
        <rFont val="Calibri Light"/>
        <family val="1"/>
        <scheme val="major"/>
      </rPr>
      <t xml:space="preserve"> En el 2025 seremos la empresa modelo en América Latina en gestión del transporte público integrado e intermodal de pasajeros y líder en la utilización de tecnologías limpias.</t>
    </r>
  </si>
  <si>
    <t>OBJETIVOS CORPORATIVOS</t>
  </si>
  <si>
    <t>OBJETIVOS ESPECIFICOS</t>
  </si>
  <si>
    <t>ESTRATEGIAS</t>
  </si>
  <si>
    <t>Articular la Operación del Sistema Integrado de Transporte Público Masivo en la Ciudad - Región, con estándares de eficiencia y seguridad</t>
  </si>
  <si>
    <t>1.1.</t>
  </si>
  <si>
    <t>Mejorar la operación del Sistema con estándares de calidad y comodidad.</t>
  </si>
  <si>
    <t>1.1.1</t>
  </si>
  <si>
    <t>Desarrollar e implementar herramientas de programación y control de la operación que garanticen la prestación del servicio en términos de confiabilidad para el usuario, cumpliendo los límites técnicos de pasajeros por m2.</t>
  </si>
  <si>
    <t>1.1.2</t>
  </si>
  <si>
    <t>Implementar, integrar y optimizar los sistemas de regulación y control de la operación del Sistema Integrado de Transporte Público.</t>
  </si>
  <si>
    <t>1.1.3</t>
  </si>
  <si>
    <t>Hacer cumplir la tipología en la flota vinculada, así como, vigilar el cumplimiento de los planes de mantenimiento establecidos.</t>
  </si>
  <si>
    <t>1.1.4</t>
  </si>
  <si>
    <t>Vigilar adecuadamente los contratos de concesión (supervisión e interventorías).</t>
  </si>
  <si>
    <t>1.1.5</t>
  </si>
  <si>
    <t>Controlar la vinculación gradual y formación continua del personal operativo, acorde con el plan de implementación del Sistema Integrado de Transporte Público.</t>
  </si>
  <si>
    <t>1.1.6</t>
  </si>
  <si>
    <t xml:space="preserve">Establecer mecanismos de participación y mejoramiento continuo para los diferentes actores del Sistema Integrado de Transporte Público e implementar las acciones derivadas de éstos.
</t>
  </si>
  <si>
    <t>1.2.</t>
  </si>
  <si>
    <t>Mejorar la seguridad de los usuarios y disminuir la accidentalidad</t>
  </si>
  <si>
    <t>1.2.1</t>
  </si>
  <si>
    <t>Desarrollar programas para la prevención y atención de contingencias, emergencias y recuperación de desastres para los procesos de gestión y control de la operación del Sistema Integrado de Transporte Público</t>
  </si>
  <si>
    <t>1.2.2</t>
  </si>
  <si>
    <t>Gestionar mecanismos de coordinación interinstitucional  con el fin de mejorar la seguridad física de los usuarios en el sistema</t>
  </si>
  <si>
    <t>1.2.3</t>
  </si>
  <si>
    <t xml:space="preserve">Analizar oportunamente los eventos presentados y tomar las acciones de mejora necesarias.
</t>
  </si>
  <si>
    <t>1.2.4</t>
  </si>
  <si>
    <t>Adelantar las acciones necesarias para el análisis, evaluación y mitigación de los riesgos antrópicos asociados a la Operación del Sistema Integrado de Transporte Público.</t>
  </si>
  <si>
    <t>1.3.</t>
  </si>
  <si>
    <t>Gestionar el desarrollo, adecuación y/o mantenimiento de la infraestructura requerida y obras complementarias para la integración funcional del SITP incluido los modos férreos (Metro y Trenes Ligeros) y alternativos (Cable Aéreo).</t>
  </si>
  <si>
    <t>1.3.1</t>
  </si>
  <si>
    <t>Adelantar las actividades de seguimiento a los estudios, diseños y construcción de la Infraestructura asociada al SITP.</t>
  </si>
  <si>
    <t>1.3.2</t>
  </si>
  <si>
    <t>Gestionar la implementación e integración funcional de los modos férreos (Metro y Trenes Ligeros) y alternativos en el SITP (Cable aéreo).</t>
  </si>
  <si>
    <t>1.3.3</t>
  </si>
  <si>
    <t xml:space="preserve">Analizar, evaluar y viabilizar Proyectos de Asociación Público Privada (APP) o de otra índole, cuyo objeto sea la construcción, ampliación o mantenimiento de la Infraestructura asociada al Sistema Integrado de Transporte Público.
</t>
  </si>
  <si>
    <t>1.3.4</t>
  </si>
  <si>
    <t xml:space="preserve">Realizar las acciones pertinentes para garantizar la disponibilidad de la infraestructura soporte y equipamiento complementario.
</t>
  </si>
  <si>
    <t>1.3.5</t>
  </si>
  <si>
    <t xml:space="preserve">Adelantar las actividades para el mantenimiento preventivo y correctivo de la infraestructura asociada al SITP.
</t>
  </si>
  <si>
    <t>1.3.6</t>
  </si>
  <si>
    <t xml:space="preserve">Garantizar las condiciones de accesibilidad en la infraestructura.
</t>
  </si>
  <si>
    <t>1.4.</t>
  </si>
  <si>
    <t>Ampliar la cobertura del Sistema Integrado de Transporte Público</t>
  </si>
  <si>
    <t>1.4.1</t>
  </si>
  <si>
    <t>Realizar estudios e implementar soluciones que respondan a las necesidades de cobertura derivadas del proceso de implementación del Sistema Integrado de Transporte Público.</t>
  </si>
  <si>
    <t>1.4.2</t>
  </si>
  <si>
    <t>Analizar e implementar soluciones transicionales en la operación de los corredores de mayor demanda, hasta la puesta en operación del modelo definitivo</t>
  </si>
  <si>
    <t>Contribuir al desarrollo de una ciudad sostenible a partir de la adopción y uso de tecnologías limpias y el fortalecimiento de la Gestión Ambiental Institucional.</t>
  </si>
  <si>
    <t>2.1.</t>
  </si>
  <si>
    <t xml:space="preserve">Articular y Desarrollar el Plan de Ascenso Tecnológico </t>
  </si>
  <si>
    <t>2.1.1</t>
  </si>
  <si>
    <t>Implementar el Plan de Ascenso Tecnológico en el Sistema Integrado de Transporte Público.</t>
  </si>
  <si>
    <t>2.2.</t>
  </si>
  <si>
    <t>Promover el uso de modos alternativos de transporte</t>
  </si>
  <si>
    <t>2.2.1</t>
  </si>
  <si>
    <t>Ejecutar políticas, planes y programas para el desarrollo e integración al Sistema Integrado de Transporte Público, de los modos alternativos de transporte y el equipamiento complementario.</t>
  </si>
  <si>
    <t>2.2.2</t>
  </si>
  <si>
    <t>Ejecutar las acciones necesarias para promover el uso de los modos alternativos de transporte.</t>
  </si>
  <si>
    <t>2.2.3</t>
  </si>
  <si>
    <t>Gestionar las políticas para fomentar la intermodalidad en el uso del Sistema Integrado de Transporte Público bajo condiciones de eficiencia y seguridad.</t>
  </si>
  <si>
    <t>2.3.</t>
  </si>
  <si>
    <t>Generar una Cultura de protección del ambiente.</t>
  </si>
  <si>
    <t>2.3.1</t>
  </si>
  <si>
    <t>Realizar seguimiento a los procesos de gestión ambiental, orientada a la consolidación de un Sistema de Transporte Sostenible.</t>
  </si>
  <si>
    <t>2.3.2</t>
  </si>
  <si>
    <t xml:space="preserve">Implementar un Plan de Gestión Ambiental para TRANSMILENIO S.A. </t>
  </si>
  <si>
    <t>2.3.3</t>
  </si>
  <si>
    <t>Contribuir a la conciencia ambiental de los usuarios.</t>
  </si>
  <si>
    <t>2.4.</t>
  </si>
  <si>
    <t>Formular e implementar los mecanismos y herramientas para la inclusión permanente de tecnologías limpias en la operación del Sistema integrado de Transporte Público, que permitan la reducción  constante de emisiones de gases efecto invernadero y contaminantes locales.</t>
  </si>
  <si>
    <t>2.4.1</t>
  </si>
  <si>
    <t>Implementar mecanismos y herramientas necesarias para la implementación de tecnologías de baja emisión en la operación del Sistema Integrado de Transporte Público.</t>
  </si>
  <si>
    <t>Desarrollar una cultura integral de servicio al usuario</t>
  </si>
  <si>
    <t>3.1.</t>
  </si>
  <si>
    <t>Desarrollar y fortalecer los canales de comunicación con los usuarios.</t>
  </si>
  <si>
    <t>3.1.1</t>
  </si>
  <si>
    <t xml:space="preserve">Garantizar canales de comunicación que permitan al usuario manifestar sus sugerencias e inquietudes.
</t>
  </si>
  <si>
    <t>3.1.2</t>
  </si>
  <si>
    <t>Garantizar los mecanismos adecuados para la atención de quejas y solicitudes.</t>
  </si>
  <si>
    <t>3.1.3</t>
  </si>
  <si>
    <t>Establecer e implementar mecanismos de participación con la comunidad y las organizaciones sociales</t>
  </si>
  <si>
    <t>3.2.</t>
  </si>
  <si>
    <t>Diseñar e implementar una Cultura de Uso del Sistema Integrado de Transporte Público</t>
  </si>
  <si>
    <t>3.2.1</t>
  </si>
  <si>
    <t>Formular e Implementar una Política Integral de Servicio al Usuario.</t>
  </si>
  <si>
    <t>3.2.2</t>
  </si>
  <si>
    <t>Adelantar las actividades necesarias para fomentar el uso eficiente de los diferentes modos buscando la corresponsabilidad por parte de los usuarios</t>
  </si>
  <si>
    <t>3.2.3</t>
  </si>
  <si>
    <t xml:space="preserve">Desarrollar campañas que incentiven la cultura del buen trato, el respeto a las personas y bienes públicos y la cordialidad entre los diferentes agentes del Sistema.
</t>
  </si>
  <si>
    <t>3.2.4</t>
  </si>
  <si>
    <t xml:space="preserve">Gestionar las acciones necesarias para implementar mecanismos de atención personalizada en vía.  
</t>
  </si>
  <si>
    <t>3.3</t>
  </si>
  <si>
    <t>Capacitar e informar al usuario en el uso y servicio</t>
  </si>
  <si>
    <t>3.3.1</t>
  </si>
  <si>
    <t>Implementar mecanismos que permitan comunicar a los usuarios información oportuna, clara y veraz sobre la operación del Sistema Integrado de Transporte Público.</t>
  </si>
  <si>
    <t>3.3.2</t>
  </si>
  <si>
    <t xml:space="preserve">Coordinar procesos y jornadas de capacitación a usuarios actuales y potenciales del Sistema Integrado de Transporte Público.
</t>
  </si>
  <si>
    <t>3.4</t>
  </si>
  <si>
    <t xml:space="preserve">Diseñar e implementar una Estrategia de Responsabilidad Social Empresarial (RSE)
</t>
  </si>
  <si>
    <t>3.4.1</t>
  </si>
  <si>
    <t>Articular la formulación, estructuración, diseño e implementación de un programa de RSE para el Sistema Integrado de Transporte Público.</t>
  </si>
  <si>
    <t>3.4.2</t>
  </si>
  <si>
    <t xml:space="preserve">Adelantar las acciones necesarias que permitan la participación activa de las comunidades con influencia directa del Sistema.
</t>
  </si>
  <si>
    <t>3.4.3</t>
  </si>
  <si>
    <t xml:space="preserve">Gestionar la aplicación de una política de dignificación del empleo y de la seguridad y salud en el trabajo, en todos los agentes del Sistema.
</t>
  </si>
  <si>
    <t>Implementar mecanismos que contribuyan al equilibrio financiero del Sistema Integrado de Transporte Público.</t>
  </si>
  <si>
    <t>4.1</t>
  </si>
  <si>
    <t>Procurar el equilibrio financiero de los agentes del Sistema.</t>
  </si>
  <si>
    <t>4.1.1</t>
  </si>
  <si>
    <t>Gestionar los recursos para la expansión y mantenimiento del Sistema Integrado de Transporte Público.</t>
  </si>
  <si>
    <t>4.1.2</t>
  </si>
  <si>
    <t>Coadyuvar en la gestión de alternativas de financiación para los diferentes agentes del Sistema.</t>
  </si>
  <si>
    <t>4.1.3</t>
  </si>
  <si>
    <t>Estructurar y gestionar líneas de cooperación internacional.</t>
  </si>
  <si>
    <t>4.2</t>
  </si>
  <si>
    <t>Obtener Ingresos para TRANSMILENIO S.A. por la explotación comercial de los diferentes componentes del sistema.</t>
  </si>
  <si>
    <t>4.2.1</t>
  </si>
  <si>
    <t>Adelantar las acciones de diseño, promoción y comercialización del portafolio de productos y servicios de la Empresa.</t>
  </si>
  <si>
    <t>4.2.2</t>
  </si>
  <si>
    <t>Formular y promover estrategias de mercadeo, posicionamiento y consolidación de las marcas de la Empresa</t>
  </si>
  <si>
    <t>4.2.3</t>
  </si>
  <si>
    <t>Identificar, desarrollar e implementar nuevas oportunidades de negocio o ingresos asociados a la explotación comercial de los diferentes componentes del sistema, tales como la explotación de la infraestructura y la explotación inmobiliaria</t>
  </si>
  <si>
    <t>4.3</t>
  </si>
  <si>
    <t xml:space="preserve">Procurar mecanismos para garantizar la accesibilidad financiera al Sistema Integrado de Transporte Público </t>
  </si>
  <si>
    <t>4.3.1</t>
  </si>
  <si>
    <t xml:space="preserve">Mantener una tarifa que garantice el equilibrio financiero del Sistema Integrado de Transporte Público.
</t>
  </si>
  <si>
    <t>4.4</t>
  </si>
  <si>
    <t>Implementar instrumentos financieros que conduzcan a promover el acceso al Sistema Integrado de Transporte Publico a través de tarifas preferenciales a grupos poblacionales en condición de vulnerabilidad.</t>
  </si>
  <si>
    <t>4.4.1</t>
  </si>
  <si>
    <t>Promover la accesibilidad financiera al Sistema Integrado de Transporte Público a poblaciones en condición de vulnerabilidad.</t>
  </si>
  <si>
    <t xml:space="preserve">Optimizar la Gestión Empresarial de TRANSMILENIO </t>
  </si>
  <si>
    <t>5.1</t>
  </si>
  <si>
    <t>Implementar y mantener un sistema integrado de gestión que permita cumplir el direccionamiento estratégico de la Entidad.</t>
  </si>
  <si>
    <t>5.1.1</t>
  </si>
  <si>
    <t>Implementar herramientas de mejoramiento continuo de los procesos</t>
  </si>
  <si>
    <t>5.1.2</t>
  </si>
  <si>
    <t xml:space="preserve">Implementar los mecanismos necesarios que permitan garantizar que la estructura organizacional de TRANSMILENIO S.A. esté acorde con las necesidades del servicio.
</t>
  </si>
  <si>
    <t>5.1.3</t>
  </si>
  <si>
    <t>Diseñar e implementar planes y programas que conduzcan al mejoramiento y calidad de vida laboral y consecuentemente alcancen el fortalecimiento de competencias laborales.</t>
  </si>
  <si>
    <t>5.1.4</t>
  </si>
  <si>
    <t>Implementar mecanismos que permitan proveer, mantener y hacer uso eficiente de los recursos de la Entidad bajo los parámetros legales vigentes.</t>
  </si>
  <si>
    <t>5.1.5</t>
  </si>
  <si>
    <t>Implementar un Modelo de Gestión Integral del Riesgo que salvaguarde los intereses de TRANSMILENIO S.A. en el desarrollo de su Objeto Social.</t>
  </si>
  <si>
    <t>5.1.6</t>
  </si>
  <si>
    <t>Desarrollar una cultura organizacional de probidad, transparencia y rechazo a la corrupción.</t>
  </si>
  <si>
    <t>5.2</t>
  </si>
  <si>
    <t>Implementar mecanismos para lograr la adecuada gestión de la información de la Entidad.</t>
  </si>
  <si>
    <t>5.2.1</t>
  </si>
  <si>
    <t>Implementar un esquema de información y divulgación interna oportuno y efectivo.</t>
  </si>
  <si>
    <t>5.2.2</t>
  </si>
  <si>
    <t>Adelantar las acciones necesarias para contar con una plataforma tecnológica soporte, que optimice el funcionamiento de la Entidad.</t>
  </si>
  <si>
    <t>5.2.3</t>
  </si>
  <si>
    <t>Implementar los mecanismos para adaptar la información financiera de la Entidad, a los estándares internacionales de Contabilidad para el Sector Publico NICSP, a través de las etapas de diagnóstico, sensibilización, capacitación, implementación, seguimiento y monitoreo en la implementación de dichos estándares.</t>
  </si>
  <si>
    <t>5.3</t>
  </si>
  <si>
    <t>Realizar una gestión contractual que promueva el mejoramiento continuo del servicio de Transporte</t>
  </si>
  <si>
    <t>5.3.1</t>
  </si>
  <si>
    <t>Implementar mecanismos administrativos, de contratación y técnicos que le permitan a la Entidad responder de manera oportuna.</t>
  </si>
  <si>
    <t>5.3.2</t>
  </si>
  <si>
    <t>Mantener un esquema contractual de asignación de riesgos.</t>
  </si>
  <si>
    <t>5.3.3</t>
  </si>
  <si>
    <t>Diseñar y mantener un esquema de control para realizar seguimiento permanente a la gestión contractual de la Empresa (Administración de Concesiones).</t>
  </si>
  <si>
    <t>5.4</t>
  </si>
  <si>
    <t>Implementar un esquema de prevención del daño antijurídico y fortalecimiento de la defensa judicial</t>
  </si>
  <si>
    <t>5.4.1</t>
  </si>
  <si>
    <t>Formular y desarrollar una estrategia consolidada de defensa judicial.</t>
  </si>
  <si>
    <t>5.4.2</t>
  </si>
  <si>
    <t>Diseñar un esquema de seguimiento a las demandas en curso.</t>
  </si>
  <si>
    <t>5.5</t>
  </si>
  <si>
    <t xml:space="preserve">Desarrollar e implementar mecanismos que garanticen la participación de los usuarios en la formulación de las estrategias institucionales.
</t>
  </si>
  <si>
    <t>5.5.1</t>
  </si>
  <si>
    <t>Formular y desarrollar una estrategia de participación ciudadana en la toma de decisiones y mejoramiento de los procesos institucionales.</t>
  </si>
  <si>
    <t>PROGRAMACIÓN PORCENTUAL ESPERADA</t>
  </si>
  <si>
    <t>Relación con el Plan Estratégico
(Acuerdo 004 de 2015)</t>
  </si>
  <si>
    <t>Código</t>
  </si>
  <si>
    <t>Compromiso</t>
  </si>
  <si>
    <t>Actividades</t>
  </si>
  <si>
    <t>Producto  y/o  Meta</t>
  </si>
  <si>
    <t>Programación Porcentual Esperado con corte  28/02/18</t>
  </si>
  <si>
    <t>Programación Porcentual Esperado con corte  30/04/18</t>
  </si>
  <si>
    <t>Programación Porcentual Esperado con corte 30/06/18</t>
  </si>
  <si>
    <t>Programación Porcentual Esperado con corte  31/08/18</t>
  </si>
  <si>
    <t>Programación Porcentual Esperado con corte  31/12/18</t>
  </si>
  <si>
    <t>Proceso</t>
  </si>
  <si>
    <t>Objetivo Corporativo</t>
  </si>
  <si>
    <t>Objetivo Específico</t>
  </si>
  <si>
    <t>Estrategia</t>
  </si>
  <si>
    <t>Fecha de Inicio</t>
  </si>
  <si>
    <t>Responsable</t>
  </si>
  <si>
    <t>Brindar la asesoría jurídica que requiera la entidad para su correcta gestión.</t>
  </si>
  <si>
    <r>
      <t>1.       Atención oportuna a las peticiones y requerimientos allegados por las dependencias de la entidad y personas naturales y jurídicas.</t>
    </r>
    <r>
      <rPr>
        <b/>
        <sz val="11"/>
        <color theme="1"/>
        <rFont val="Calibri"/>
        <family val="2"/>
        <scheme val="minor"/>
      </rPr>
      <t/>
    </r>
  </si>
  <si>
    <t>Gestión Jurídica y Contractual</t>
  </si>
  <si>
    <t>5.1
5.3</t>
  </si>
  <si>
    <t>5.1.5
5.3.1
5.3.3</t>
  </si>
  <si>
    <t xml:space="preserve"> 2. Emisión de conceptos jurídicos con base en la normatividad legal aplicado al caso concreto puesto en consideración. </t>
  </si>
  <si>
    <t>3. Revisión oportuna de los proyectos de actos administrativos y actos administrativos de interés para la entidad.</t>
  </si>
  <si>
    <t>Elaboración del 100% de actos y providencias de segunda instancia en procesos disciplinarios de acuerdo a lo que se requiera</t>
  </si>
  <si>
    <t xml:space="preserve">4. Realizar actividades de asesoría legal en la ejecución y apoyo a la supervisión de los contratos de concesión y proyectos especiales. </t>
  </si>
  <si>
    <t>Realizar el 100% de las actividades requeridas en el proceso de asesoría legal a los contratos de concesión</t>
  </si>
  <si>
    <t xml:space="preserve">1,  Demandas contestadas de acuerdo con lineamientos de defensa judicial de Transmilenio S.A.                   </t>
  </si>
  <si>
    <t>5.3.1
5.3.2
5.3.3</t>
  </si>
  <si>
    <t>3. de actividades del comité de conciliación realizadas de acuerdo con los lineamientos jurídicos establecidos</t>
  </si>
  <si>
    <t>Mínimo 2 sesiones mensuales del comité de conciliación</t>
  </si>
  <si>
    <t>SJ11</t>
  </si>
  <si>
    <t xml:space="preserve">100% de las actividades realizadas de acuerdo con la gestión requerida en la dependencia </t>
  </si>
  <si>
    <t>5.4.1
5.4.2</t>
  </si>
  <si>
    <t>Julia Rey Bonilla
Subgerencia Jurídica</t>
  </si>
  <si>
    <t xml:space="preserve">100% de demandas contestadas en los tiempos previstos por la ley                                                                                                                                                                                                                                                                                                                                                                                                                                                                                                                                                                                                                                               </t>
  </si>
  <si>
    <t>Realizar todas las actividades tendientes para la ejecución de una defensa jurídica técnica que permita disminuir los riesgos en el contingente judicial</t>
  </si>
  <si>
    <t>Elaboración, revisión y compilación del 100%  conceptos jurídicos que sean requeridos por la entidad o personas naturales o jurídicas de derecho público o privado</t>
  </si>
  <si>
    <t xml:space="preserve">2. Demandas de reconvención presentadas  </t>
  </si>
  <si>
    <t>Realizar el 100%  de la asesoría Jurídica que requiera la entidad para el normal desarrollo de sus actividades</t>
  </si>
  <si>
    <t xml:space="preserve">Elaboración y revisión jurídica del 100% de los  actos administrativos requeridos e interposición de recursos en actuaciones administrativas </t>
  </si>
  <si>
    <t>Desarrollo de las actividades tendientes a dar cumplimiento de los objetivos institucionales.</t>
  </si>
  <si>
    <t>Indicador</t>
  </si>
  <si>
    <t xml:space="preserve">No tiene asociado un indicador </t>
  </si>
  <si>
    <t>GJ1. Emisión de conceptos jurídicos para unificación de criterios de la Subgerencia Jurídica</t>
  </si>
  <si>
    <t>GJ2. Oportunidad de Defensa Judicial</t>
  </si>
  <si>
    <t>Programación Porcentual Esperado con  corte 31/10/18</t>
  </si>
  <si>
    <t>Fecha Final de Ejecución</t>
  </si>
  <si>
    <t>Seguimiento Abril 2018</t>
  </si>
  <si>
    <t>Presentación del  100% de demandas de reconvención cuando a ello hubiere lugar</t>
  </si>
  <si>
    <t>Apoyar y coordinar todas las actividades jurídicas y administrativas  necesarias para a gestión de la dependencia</t>
  </si>
  <si>
    <t>Del seguimiento realizado a los indicadores de la dependencia y la ejecución reportada se encuentra que: Para el periodo comprendido entre enero a marzo de 2018 se contestaron dentro de los términos legales efectivamente 40 procesos de los 41 procesos notificados, que equivalen al 98% y no al 100% que fue reportado por el área.
De conformidad con los términos establecidos en el Artículo 172 del Código de Procedimiento Administrativo y de lo Contencioso Administrativo y el Artículo 612 del Código General del Proceso.</t>
  </si>
  <si>
    <t xml:space="preserve">Del seguimiento realizado a los indicadores de la dependencia y la ejecución reportada se encuentra que: Para el periodo comprendido entre enero a marzo de 2018 se emitieron 18 conceptos dentro de los términos legales de las 20 solicitudes radicadas, que equivalen al 90% y no al 100% que fue reportado por el área.
De conformidad con los términos establecidos en el Artículo 14 de la Ley 1755 de 2015. </t>
  </si>
  <si>
    <t>De conformidad con los soportes allegados por la Subgerencia Jurídica para el periodo evaluado no se presentaron demandas de reconvención.</t>
  </si>
  <si>
    <t>De conformidad con los soportes allegados por la Subgerencia Jurídica y la consulta realizada en el Sistema de información SIPROJ, se evidencia un cumplimiento del 100% de la meta fijada para el periodo a evaluar, que es un avance del 17% para la vigencia de 2018.</t>
  </si>
  <si>
    <t>Del seguimiento realizado a la dependencia se constató que para el periodo evaluado solo se recibió un procesos para segunda instancias por parte de Asuntos Disciplinarios, el cual fue tramitado y remitido mediante memorando 2018IE1425 el 14 de febrero de 2018. Se evidencia un cumplimiento del 100% de la meta fijada para el periodo a evaluar, que es un avance del 17% para la vigencia de 2018.</t>
  </si>
  <si>
    <t>Del seguimieto realizado a la dependencia para el periodo de enero a febrero de 2018 se evidenciaron que fueron asignados a la Subgerencia Jurídica, los siguientes actos administrativos: la circular 02 de 2018 y las resoluciones 016 de 2018 y 096 de 2018, los cuales surtieron el proceso de elaboración y revisión. Se evidencia un cumplimiento del 100% de la meta fijada para el periodo a evaluar, que es un avance del 17% para la vigencia de 2018.</t>
  </si>
  <si>
    <t>Del seguimiento realizado a la dependencia no es posible realizar la medición de conformidad con las evidencias allegadas, por lo tanto no es posibe evaluar su cumplimiento toda vez que la meta y/o producto no cuenta con las características determinadas en el numeral 6.1.2 del procedimiento P-OP-018 "Elaboración, modificación y seguimiento del Plan de Acción Institucional" los cuales deben ser medibles y verificables en el tiempo.</t>
  </si>
  <si>
    <t>Porcentaje de Cumplimiento</t>
  </si>
  <si>
    <t>PROCENTAJE TOTAL DE CUMPLIMIENTO</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</si>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</sst>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quot;$&quot;\ * #,##0.00_ ;_ &quot;$&quot;\ * \-#,##0.00_ ;_ &quot;$&quot;\ * &quot;-&quot;??_ ;_ @_ "/>
    <numFmt numFmtId="168" formatCode="_-&quot;$&quot;* #,##0.00_-;\-&quot;$&quot;* #,##0.00_-;_-&quot;$&quot;* &quot;-&quot;??_-;_-@_-"/>
  </numFmts>
  <fonts count="39"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rgb="FF000000"/>
      <name val="Times New Roman"/>
      <family val="1"/>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theme="1"/>
      <name val="Verdana"/>
      <family val="2"/>
    </font>
    <font>
      <sz val="10"/>
      <color theme="1"/>
      <name val="Verdana"/>
      <family val="2"/>
    </font>
    <font>
      <sz val="10"/>
      <color theme="1"/>
      <name val="Arial"/>
      <family val="2"/>
    </font>
    <font>
      <u/>
      <sz val="10"/>
      <color theme="10"/>
      <name val="Arial"/>
      <family val="2"/>
    </font>
    <font>
      <b/>
      <sz val="11"/>
      <color theme="1"/>
      <name val="Calibri"/>
      <family val="2"/>
      <scheme val="minor"/>
    </font>
    <font>
      <sz val="26"/>
      <color theme="1"/>
      <name val="Calibri"/>
      <family val="2"/>
      <scheme val="minor"/>
    </font>
    <font>
      <b/>
      <sz val="20"/>
      <color theme="1"/>
      <name val="Calibri Light"/>
      <family val="1"/>
      <scheme val="major"/>
    </font>
    <font>
      <sz val="11"/>
      <color theme="1"/>
      <name val="Calibri Light"/>
      <family val="1"/>
      <scheme val="major"/>
    </font>
    <font>
      <sz val="14"/>
      <color theme="1"/>
      <name val="Calibri Light"/>
      <family val="1"/>
      <scheme val="major"/>
    </font>
    <font>
      <b/>
      <sz val="14"/>
      <color theme="1"/>
      <name val="Calibri Light"/>
      <family val="1"/>
      <scheme val="major"/>
    </font>
    <font>
      <sz val="9"/>
      <color theme="1"/>
      <name val="Arial"/>
      <family val="2"/>
    </font>
    <font>
      <b/>
      <sz val="9"/>
      <color theme="1"/>
      <name val="Arial"/>
      <family val="2"/>
    </font>
    <font>
      <sz val="9"/>
      <name val="Arial"/>
      <family val="2"/>
    </font>
    <font>
      <sz val="9"/>
      <color rgb="FF000000"/>
      <name val="Arial"/>
      <family val="2"/>
    </font>
    <font>
      <sz val="9"/>
      <color indexed="8"/>
      <name val="Arial"/>
      <family val="2"/>
    </font>
    <font>
      <b/>
      <sz val="12"/>
      <color theme="1"/>
      <name val="Arial"/>
      <family val="2"/>
    </font>
  </fonts>
  <fills count="3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rgb="FFDBE5F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59999389629810485"/>
        <bgColor indexed="64"/>
      </patternFill>
    </fill>
  </fills>
  <borders count="55">
    <border>
      <left/>
      <right/>
      <top/>
      <bottom/>
      <diagonal/>
    </border>
    <border>
      <left style="medium">
        <color indexed="64"/>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auto="1"/>
      </right>
      <top style="medium">
        <color indexed="64"/>
      </top>
      <bottom/>
      <diagonal/>
    </border>
    <border>
      <left style="thin">
        <color indexed="64"/>
      </left>
      <right style="thin">
        <color auto="1"/>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auto="1"/>
      </right>
      <top style="thin">
        <color auto="1"/>
      </top>
      <bottom style="thin">
        <color auto="1"/>
      </bottom>
      <diagonal/>
    </border>
    <border>
      <left style="thin">
        <color auto="1"/>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auto="1"/>
      </left>
      <right style="medium">
        <color indexed="64"/>
      </right>
      <top/>
      <bottom style="thin">
        <color auto="1"/>
      </bottom>
      <diagonal/>
    </border>
    <border>
      <left style="thin">
        <color indexed="64"/>
      </left>
      <right style="thin">
        <color indexed="64"/>
      </right>
      <top style="thin">
        <color indexed="64"/>
      </top>
      <bottom style="medium">
        <color indexed="64"/>
      </bottom>
      <diagonal/>
    </border>
  </borders>
  <cellStyleXfs count="66">
    <xf numFmtId="0" fontId="0" fillId="0" borderId="0"/>
    <xf numFmtId="166" fontId="1" fillId="0" borderId="0" applyFont="0" applyFill="0" applyBorder="0" applyAlignment="0" applyProtection="0"/>
    <xf numFmtId="0" fontId="4" fillId="0" borderId="0"/>
    <xf numFmtId="167" fontId="5" fillId="0" borderId="0" applyFont="0" applyFill="0" applyBorder="0" applyAlignment="0" applyProtection="0"/>
    <xf numFmtId="0" fontId="5"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9" fillId="18" borderId="3" applyNumberFormat="0" applyAlignment="0" applyProtection="0"/>
    <xf numFmtId="0" fontId="10" fillId="19" borderId="4" applyNumberFormat="0" applyAlignment="0" applyProtection="0"/>
    <xf numFmtId="0" fontId="11" fillId="0" borderId="5" applyNumberFormat="0" applyFill="0" applyAlignment="0" applyProtection="0"/>
    <xf numFmtId="0" fontId="12" fillId="0" borderId="0" applyNumberFormat="0" applyFill="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13" fillId="9" borderId="3" applyNumberFormat="0" applyAlignment="0" applyProtection="0"/>
    <xf numFmtId="0" fontId="14" fillId="5" borderId="0" applyNumberFormat="0" applyBorder="0" applyAlignment="0" applyProtection="0"/>
    <xf numFmtId="0" fontId="15" fillId="24" borderId="0" applyNumberFormat="0" applyBorder="0" applyAlignment="0" applyProtection="0"/>
    <xf numFmtId="0" fontId="5" fillId="0" borderId="0"/>
    <xf numFmtId="0" fontId="5" fillId="25" borderId="6" applyNumberFormat="0" applyFont="0" applyAlignment="0" applyProtection="0"/>
    <xf numFmtId="0" fontId="16" fillId="18"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12" fillId="0" borderId="10" applyNumberFormat="0" applyFill="0" applyAlignment="0" applyProtection="0"/>
    <xf numFmtId="0" fontId="22" fillId="0" borderId="11" applyNumberFormat="0" applyFill="0" applyAlignment="0" applyProtection="0"/>
    <xf numFmtId="9" fontId="5"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23" fillId="27" borderId="0" applyNumberFormat="0" applyBorder="0" applyProtection="0">
      <alignment horizontal="center" vertical="center"/>
    </xf>
    <xf numFmtId="49" fontId="24" fillId="0" borderId="0" applyFill="0" applyBorder="0" applyProtection="0">
      <alignment horizontal="left" vertical="center"/>
    </xf>
    <xf numFmtId="3" fontId="24" fillId="0" borderId="0" applyFill="0" applyBorder="0" applyProtection="0">
      <alignment horizontal="right" vertical="center"/>
    </xf>
    <xf numFmtId="0" fontId="25" fillId="0" borderId="0"/>
    <xf numFmtId="164" fontId="25" fillId="0" borderId="0" applyFont="0" applyFill="0" applyBorder="0" applyAlignment="0" applyProtection="0"/>
    <xf numFmtId="0" fontId="26" fillId="0" borderId="0" applyNumberForma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9" fillId="18" borderId="16" applyNumberFormat="0" applyAlignment="0" applyProtection="0"/>
    <xf numFmtId="0" fontId="13" fillId="9" borderId="16" applyNumberFormat="0" applyAlignment="0" applyProtection="0"/>
    <xf numFmtId="0" fontId="5" fillId="25" borderId="17" applyNumberFormat="0" applyFont="0" applyAlignment="0" applyProtection="0"/>
    <xf numFmtId="0" fontId="16" fillId="18" borderId="18" applyNumberFormat="0" applyAlignment="0" applyProtection="0"/>
    <xf numFmtId="0" fontId="22" fillId="0" borderId="19" applyNumberFormat="0" applyFill="0" applyAlignment="0" applyProtection="0"/>
    <xf numFmtId="43" fontId="1" fillId="0" borderId="0" applyFont="0" applyFill="0" applyBorder="0" applyAlignment="0" applyProtection="0"/>
    <xf numFmtId="164" fontId="25"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0" fontId="29" fillId="3" borderId="0" xfId="0" applyFont="1" applyFill="1" applyAlignment="1"/>
    <xf numFmtId="0" fontId="30" fillId="3" borderId="0" xfId="0" applyFont="1" applyFill="1"/>
    <xf numFmtId="0" fontId="30" fillId="3" borderId="0" xfId="0" applyFont="1" applyFill="1" applyAlignment="1">
      <alignment vertical="top" wrapText="1"/>
    </xf>
    <xf numFmtId="0" fontId="30" fillId="3" borderId="0" xfId="0" applyFont="1" applyFill="1" applyAlignment="1"/>
    <xf numFmtId="0" fontId="30" fillId="28" borderId="1" xfId="0" applyFont="1" applyFill="1" applyBorder="1" applyAlignment="1">
      <alignment horizontal="center" vertical="top"/>
    </xf>
    <xf numFmtId="0" fontId="30" fillId="28" borderId="24" xfId="0" applyFont="1" applyFill="1" applyBorder="1" applyAlignment="1">
      <alignment horizontal="justify" vertical="top" wrapText="1"/>
    </xf>
    <xf numFmtId="0" fontId="32" fillId="3" borderId="0" xfId="0" applyFont="1" applyFill="1" applyAlignment="1">
      <alignment vertical="top" wrapText="1"/>
    </xf>
    <xf numFmtId="0" fontId="30" fillId="3" borderId="0" xfId="0" applyFont="1" applyFill="1" applyAlignment="1">
      <alignment vertical="top"/>
    </xf>
    <xf numFmtId="0" fontId="30" fillId="28" borderId="15" xfId="0" applyFont="1" applyFill="1" applyBorder="1" applyAlignment="1">
      <alignment horizontal="center" vertical="top"/>
    </xf>
    <xf numFmtId="0" fontId="30" fillId="28" borderId="28" xfId="0" applyFont="1" applyFill="1" applyBorder="1" applyAlignment="1">
      <alignment horizontal="justify" vertical="top" wrapText="1"/>
    </xf>
    <xf numFmtId="0" fontId="30" fillId="28" borderId="15" xfId="0" applyFont="1" applyFill="1" applyBorder="1" applyAlignment="1">
      <alignment horizontal="center" vertical="center"/>
    </xf>
    <xf numFmtId="0" fontId="32" fillId="3" borderId="0" xfId="0" applyFont="1" applyFill="1" applyAlignment="1">
      <alignment vertical="center" wrapText="1"/>
    </xf>
    <xf numFmtId="0" fontId="30" fillId="28" borderId="31" xfId="0" applyFont="1" applyFill="1" applyBorder="1" applyAlignment="1">
      <alignment horizontal="center" vertical="center"/>
    </xf>
    <xf numFmtId="0" fontId="30" fillId="28" borderId="35" xfId="0" applyFont="1" applyFill="1" applyBorder="1" applyAlignment="1">
      <alignment horizontal="justify" vertical="top" wrapText="1"/>
    </xf>
    <xf numFmtId="0" fontId="32" fillId="29" borderId="22" xfId="0" applyFont="1" applyFill="1" applyBorder="1" applyAlignment="1">
      <alignment horizontal="center" vertical="center" wrapText="1"/>
    </xf>
    <xf numFmtId="0" fontId="30" fillId="29" borderId="2" xfId="0" applyFont="1" applyFill="1" applyBorder="1" applyAlignment="1">
      <alignment horizontal="justify" vertical="center" wrapText="1"/>
    </xf>
    <xf numFmtId="0" fontId="30" fillId="29" borderId="1" xfId="0" applyFont="1" applyFill="1" applyBorder="1" applyAlignment="1">
      <alignment horizontal="center" vertical="center"/>
    </xf>
    <xf numFmtId="0" fontId="30" fillId="29" borderId="24" xfId="0" applyFont="1" applyFill="1" applyBorder="1" applyAlignment="1">
      <alignment horizontal="justify" vertical="center" wrapText="1"/>
    </xf>
    <xf numFmtId="0" fontId="30" fillId="29" borderId="15" xfId="0" applyFont="1" applyFill="1" applyBorder="1" applyAlignment="1">
      <alignment horizontal="center" vertical="center"/>
    </xf>
    <xf numFmtId="0" fontId="30" fillId="29" borderId="28" xfId="0" applyFont="1" applyFill="1" applyBorder="1" applyAlignment="1">
      <alignment horizontal="justify" vertical="top" wrapText="1"/>
    </xf>
    <xf numFmtId="0" fontId="32" fillId="29" borderId="38" xfId="0" applyFont="1" applyFill="1" applyBorder="1" applyAlignment="1">
      <alignment horizontal="center" vertical="center" wrapText="1"/>
    </xf>
    <xf numFmtId="0" fontId="30" fillId="29" borderId="30" xfId="0" applyFont="1" applyFill="1" applyBorder="1" applyAlignment="1">
      <alignment horizontal="justify" vertical="top" wrapText="1"/>
    </xf>
    <xf numFmtId="0" fontId="30" fillId="29" borderId="37" xfId="0" applyFont="1" applyFill="1" applyBorder="1" applyAlignment="1">
      <alignment horizontal="center" vertical="center"/>
    </xf>
    <xf numFmtId="0" fontId="30" fillId="29" borderId="39" xfId="0" applyFont="1" applyFill="1" applyBorder="1" applyAlignment="1">
      <alignment horizontal="justify" vertical="top" wrapText="1"/>
    </xf>
    <xf numFmtId="0" fontId="30" fillId="30" borderId="1" xfId="0" applyFont="1" applyFill="1" applyBorder="1" applyAlignment="1">
      <alignment horizontal="center" vertical="center"/>
    </xf>
    <xf numFmtId="0" fontId="30" fillId="30" borderId="24" xfId="0" applyFont="1" applyFill="1" applyBorder="1" applyAlignment="1">
      <alignment horizontal="justify" vertical="top" wrapText="1"/>
    </xf>
    <xf numFmtId="0" fontId="30" fillId="30" borderId="15" xfId="0" applyFont="1" applyFill="1" applyBorder="1" applyAlignment="1">
      <alignment horizontal="center" vertical="center"/>
    </xf>
    <xf numFmtId="0" fontId="30" fillId="30" borderId="28" xfId="0" applyFont="1" applyFill="1" applyBorder="1" applyAlignment="1">
      <alignment horizontal="justify" vertical="top" wrapText="1"/>
    </xf>
    <xf numFmtId="0" fontId="30" fillId="30" borderId="37" xfId="0" applyFont="1" applyFill="1" applyBorder="1" applyAlignment="1">
      <alignment horizontal="center" vertical="center"/>
    </xf>
    <xf numFmtId="0" fontId="30" fillId="30" borderId="39" xfId="0" applyFont="1" applyFill="1" applyBorder="1" applyAlignment="1">
      <alignment horizontal="justify" vertical="top" wrapText="1"/>
    </xf>
    <xf numFmtId="0" fontId="30" fillId="31" borderId="1" xfId="0" applyFont="1" applyFill="1" applyBorder="1" applyAlignment="1">
      <alignment horizontal="center" vertical="center"/>
    </xf>
    <xf numFmtId="0" fontId="30" fillId="31" borderId="24" xfId="0" applyFont="1" applyFill="1" applyBorder="1" applyAlignment="1">
      <alignment horizontal="justify" vertical="top" wrapText="1"/>
    </xf>
    <xf numFmtId="0" fontId="30" fillId="31" borderId="15" xfId="0" applyFont="1" applyFill="1" applyBorder="1" applyAlignment="1">
      <alignment horizontal="center" vertical="center"/>
    </xf>
    <xf numFmtId="0" fontId="30" fillId="31" borderId="28" xfId="0" applyFont="1" applyFill="1" applyBorder="1" applyAlignment="1">
      <alignment horizontal="justify" vertical="top" wrapText="1"/>
    </xf>
    <xf numFmtId="0" fontId="32" fillId="31" borderId="26" xfId="0" applyFont="1" applyFill="1" applyBorder="1" applyAlignment="1">
      <alignment horizontal="center" vertical="center" wrapText="1"/>
    </xf>
    <xf numFmtId="0" fontId="30" fillId="31" borderId="36" xfId="0" applyFont="1" applyFill="1" applyBorder="1" applyAlignment="1">
      <alignment horizontal="justify" vertical="top" wrapText="1"/>
    </xf>
    <xf numFmtId="0" fontId="32" fillId="31" borderId="38" xfId="0" applyFont="1" applyFill="1" applyBorder="1" applyAlignment="1">
      <alignment horizontal="center" vertical="center" wrapText="1"/>
    </xf>
    <xf numFmtId="0" fontId="30" fillId="31" borderId="30" xfId="0" applyFont="1" applyFill="1" applyBorder="1" applyAlignment="1">
      <alignment horizontal="justify" vertical="center" wrapText="1"/>
    </xf>
    <xf numFmtId="0" fontId="30" fillId="31" borderId="37" xfId="0" applyFont="1" applyFill="1" applyBorder="1" applyAlignment="1">
      <alignment horizontal="center" vertical="center"/>
    </xf>
    <xf numFmtId="0" fontId="30" fillId="31" borderId="39" xfId="0" applyFont="1" applyFill="1" applyBorder="1" applyAlignment="1">
      <alignment horizontal="justify" vertical="top" wrapText="1"/>
    </xf>
    <xf numFmtId="0" fontId="30" fillId="32" borderId="1" xfId="0" applyFont="1" applyFill="1" applyBorder="1" applyAlignment="1">
      <alignment horizontal="center" vertical="center"/>
    </xf>
    <xf numFmtId="0" fontId="30" fillId="32" borderId="24" xfId="0" applyFont="1" applyFill="1" applyBorder="1" applyAlignment="1">
      <alignment horizontal="justify" vertical="top" wrapText="1"/>
    </xf>
    <xf numFmtId="0" fontId="30" fillId="32" borderId="15" xfId="0" applyFont="1" applyFill="1" applyBorder="1" applyAlignment="1">
      <alignment horizontal="center" vertical="center"/>
    </xf>
    <xf numFmtId="0" fontId="30" fillId="32" borderId="28" xfId="0" applyFont="1" applyFill="1" applyBorder="1" applyAlignment="1">
      <alignment horizontal="justify" vertical="top" wrapText="1"/>
    </xf>
    <xf numFmtId="0" fontId="32" fillId="32" borderId="33" xfId="0" applyFont="1" applyFill="1" applyBorder="1" applyAlignment="1">
      <alignment horizontal="center" vertical="center"/>
    </xf>
    <xf numFmtId="0" fontId="30" fillId="32" borderId="21" xfId="0" applyFont="1" applyFill="1" applyBorder="1" applyAlignment="1">
      <alignment horizontal="justify" vertical="justify" wrapText="1"/>
    </xf>
    <xf numFmtId="0" fontId="30" fillId="32" borderId="31" xfId="0" applyFont="1" applyFill="1" applyBorder="1" applyAlignment="1">
      <alignment horizontal="center" vertical="center"/>
    </xf>
    <xf numFmtId="0" fontId="30" fillId="32" borderId="35" xfId="0" applyFont="1" applyFill="1" applyBorder="1" applyAlignment="1">
      <alignment horizontal="justify" vertical="top" wrapText="1"/>
    </xf>
    <xf numFmtId="0" fontId="30" fillId="3" borderId="0" xfId="0" applyFont="1" applyFill="1" applyAlignment="1">
      <alignment horizontal="justify"/>
    </xf>
    <xf numFmtId="0" fontId="33" fillId="3" borderId="44" xfId="0" applyFont="1" applyFill="1" applyBorder="1" applyAlignment="1" applyProtection="1">
      <alignment horizontal="left" vertical="center"/>
      <protection locked="0"/>
    </xf>
    <xf numFmtId="0" fontId="34" fillId="3" borderId="46" xfId="0" applyFont="1" applyFill="1" applyBorder="1" applyAlignment="1" applyProtection="1">
      <alignment horizontal="center" vertical="center"/>
      <protection locked="0"/>
    </xf>
    <xf numFmtId="0" fontId="33" fillId="3" borderId="4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wrapText="1"/>
      <protection locked="0"/>
    </xf>
    <xf numFmtId="0" fontId="33" fillId="0" borderId="0" xfId="0" applyFont="1" applyAlignment="1" applyProtection="1">
      <alignment vertical="center"/>
      <protection locked="0"/>
    </xf>
    <xf numFmtId="9" fontId="35" fillId="0" borderId="20" xfId="0" applyNumberFormat="1"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3" fillId="34" borderId="20" xfId="0" applyFont="1" applyFill="1" applyBorder="1" applyAlignment="1" applyProtection="1">
      <alignment horizontal="justify" vertical="center" wrapText="1"/>
    </xf>
    <xf numFmtId="9" fontId="35" fillId="34" borderId="20" xfId="0" applyNumberFormat="1" applyFont="1" applyFill="1" applyBorder="1" applyAlignment="1" applyProtection="1">
      <alignment horizontal="center" vertical="center" wrapText="1"/>
    </xf>
    <xf numFmtId="0" fontId="35" fillId="34" borderId="20" xfId="0" applyFont="1" applyFill="1" applyBorder="1" applyAlignment="1" applyProtection="1">
      <alignment horizontal="center" vertical="center" wrapText="1"/>
    </xf>
    <xf numFmtId="0" fontId="33" fillId="0" borderId="20" xfId="0" applyFont="1" applyBorder="1" applyAlignment="1">
      <alignment horizontal="justify" vertical="center" wrapText="1"/>
    </xf>
    <xf numFmtId="14" fontId="35" fillId="0" borderId="40" xfId="0" applyNumberFormat="1" applyFont="1" applyFill="1" applyBorder="1" applyAlignment="1">
      <alignment vertical="center" wrapText="1"/>
    </xf>
    <xf numFmtId="14" fontId="35" fillId="0" borderId="20" xfId="0" applyNumberFormat="1" applyFont="1" applyFill="1" applyBorder="1" applyAlignment="1">
      <alignment vertical="center" wrapText="1"/>
    </xf>
    <xf numFmtId="14" fontId="35" fillId="34" borderId="40" xfId="0" applyNumberFormat="1" applyFont="1" applyFill="1" applyBorder="1" applyAlignment="1">
      <alignment vertical="center" wrapText="1"/>
    </xf>
    <xf numFmtId="0" fontId="33" fillId="34" borderId="20" xfId="0" applyFont="1" applyFill="1" applyBorder="1" applyAlignment="1">
      <alignment horizontal="justify" vertical="center" wrapText="1"/>
    </xf>
    <xf numFmtId="14" fontId="35" fillId="34" borderId="20" xfId="0" applyNumberFormat="1" applyFont="1" applyFill="1" applyBorder="1" applyAlignment="1">
      <alignment vertical="center" wrapText="1"/>
    </xf>
    <xf numFmtId="0" fontId="34" fillId="3" borderId="0" xfId="0" applyFont="1" applyFill="1" applyBorder="1" applyAlignment="1" applyProtection="1">
      <alignment horizontal="center" vertical="center" wrapText="1"/>
      <protection locked="0"/>
    </xf>
    <xf numFmtId="0" fontId="34" fillId="3" borderId="0" xfId="0" applyFont="1" applyFill="1" applyBorder="1" applyAlignment="1" applyProtection="1">
      <alignment vertical="center" wrapText="1"/>
      <protection locked="0"/>
    </xf>
    <xf numFmtId="0" fontId="34" fillId="3" borderId="0" xfId="0" applyFont="1" applyFill="1" applyBorder="1" applyAlignment="1" applyProtection="1">
      <alignment horizontal="justify" vertical="center" wrapText="1"/>
      <protection locked="0"/>
    </xf>
    <xf numFmtId="0" fontId="33" fillId="3" borderId="0" xfId="0" applyFont="1" applyFill="1" applyBorder="1" applyAlignment="1" applyProtection="1">
      <alignment horizontal="left" vertical="center"/>
      <protection locked="0"/>
    </xf>
    <xf numFmtId="0" fontId="37" fillId="34" borderId="20" xfId="0" applyFont="1" applyFill="1" applyBorder="1" applyAlignment="1" applyProtection="1">
      <alignment horizontal="justify" vertical="center" wrapText="1"/>
    </xf>
    <xf numFmtId="0" fontId="33" fillId="0" borderId="0" xfId="0" applyFont="1" applyBorder="1" applyAlignment="1">
      <alignment horizontal="center" vertical="center" wrapText="1"/>
    </xf>
    <xf numFmtId="0" fontId="33" fillId="0" borderId="0" xfId="0" applyFont="1" applyBorder="1" applyAlignment="1">
      <alignment horizontal="justify" vertical="center"/>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33" fillId="0" borderId="0" xfId="0" applyFont="1"/>
    <xf numFmtId="0" fontId="33" fillId="0" borderId="0" xfId="0" applyFont="1" applyAlignment="1">
      <alignment horizontal="center"/>
    </xf>
    <xf numFmtId="0" fontId="33" fillId="0" borderId="0" xfId="0" applyFont="1" applyAlignment="1">
      <alignment horizontal="justify"/>
    </xf>
    <xf numFmtId="43" fontId="33" fillId="0" borderId="0" xfId="65" applyFont="1"/>
    <xf numFmtId="0" fontId="35" fillId="0" borderId="43" xfId="0" applyFont="1" applyFill="1" applyBorder="1" applyAlignment="1" applyProtection="1">
      <alignment horizontal="center" vertical="center" wrapText="1"/>
    </xf>
    <xf numFmtId="0" fontId="33" fillId="0" borderId="20" xfId="0" applyFont="1" applyFill="1" applyBorder="1" applyAlignment="1" applyProtection="1">
      <alignment horizontal="justify" vertical="center" wrapText="1"/>
    </xf>
    <xf numFmtId="0" fontId="33" fillId="0" borderId="20" xfId="0" applyFont="1" applyFill="1" applyBorder="1" applyAlignment="1">
      <alignment horizontal="justify" vertical="center" wrapText="1"/>
    </xf>
    <xf numFmtId="0" fontId="33" fillId="0" borderId="36" xfId="0" applyFont="1" applyFill="1" applyBorder="1" applyAlignment="1">
      <alignment horizontal="justify" vertical="center" wrapText="1"/>
    </xf>
    <xf numFmtId="0" fontId="34" fillId="2" borderId="47" xfId="0" applyFont="1" applyFill="1" applyBorder="1" applyAlignment="1" applyProtection="1">
      <alignment horizontal="center" vertical="center" wrapText="1"/>
      <protection locked="0"/>
    </xf>
    <xf numFmtId="0" fontId="35" fillId="0" borderId="48" xfId="0" applyFont="1" applyFill="1" applyBorder="1" applyAlignment="1" applyProtection="1">
      <alignment horizontal="center" vertical="center" wrapText="1"/>
    </xf>
    <xf numFmtId="0" fontId="33" fillId="34" borderId="41" xfId="0" applyFont="1" applyFill="1" applyBorder="1" applyAlignment="1" applyProtection="1">
      <alignment horizontal="justify" vertical="center" wrapText="1"/>
    </xf>
    <xf numFmtId="0" fontId="33" fillId="34" borderId="41" xfId="0" applyFont="1" applyFill="1" applyBorder="1" applyAlignment="1">
      <alignment horizontal="justify" vertical="center" wrapText="1"/>
    </xf>
    <xf numFmtId="9" fontId="35" fillId="34" borderId="41" xfId="0" applyNumberFormat="1" applyFont="1" applyFill="1" applyBorder="1" applyAlignment="1" applyProtection="1">
      <alignment horizontal="center" vertical="center" wrapText="1"/>
    </xf>
    <xf numFmtId="0" fontId="35" fillId="34" borderId="41" xfId="0" applyFont="1" applyFill="1" applyBorder="1" applyAlignment="1" applyProtection="1">
      <alignment horizontal="center" vertical="center" wrapText="1"/>
    </xf>
    <xf numFmtId="14" fontId="35" fillId="34" borderId="42" xfId="0" applyNumberFormat="1" applyFont="1" applyFill="1" applyBorder="1" applyAlignment="1">
      <alignment vertical="center" wrapText="1"/>
    </xf>
    <xf numFmtId="0" fontId="34" fillId="2" borderId="49" xfId="0" applyFont="1" applyFill="1" applyBorder="1" applyAlignment="1" applyProtection="1">
      <alignment horizontal="center" vertical="center" wrapText="1"/>
      <protection locked="0"/>
    </xf>
    <xf numFmtId="0" fontId="34" fillId="2" borderId="50"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center" vertical="center" wrapText="1"/>
      <protection locked="0"/>
    </xf>
    <xf numFmtId="0" fontId="34" fillId="2" borderId="47" xfId="0" applyFont="1" applyFill="1" applyBorder="1" applyAlignment="1" applyProtection="1">
      <alignment horizontal="center" vertical="center"/>
      <protection locked="0"/>
    </xf>
    <xf numFmtId="0" fontId="33" fillId="0" borderId="53" xfId="0" applyFont="1" applyBorder="1" applyAlignment="1">
      <alignment horizontal="center" vertical="center"/>
    </xf>
    <xf numFmtId="0" fontId="33" fillId="0" borderId="28" xfId="0" applyFont="1" applyBorder="1" applyAlignment="1">
      <alignment horizontal="center" vertical="center"/>
    </xf>
    <xf numFmtId="0" fontId="35" fillId="0" borderId="31" xfId="0" applyFont="1" applyFill="1" applyBorder="1" applyAlignment="1" applyProtection="1">
      <alignment vertical="center" wrapText="1"/>
    </xf>
    <xf numFmtId="0" fontId="33" fillId="0" borderId="54" xfId="0" applyFont="1" applyFill="1" applyBorder="1" applyAlignment="1" applyProtection="1">
      <alignment horizontal="justify" vertical="center" wrapText="1"/>
    </xf>
    <xf numFmtId="9" fontId="35" fillId="0" borderId="54" xfId="0" applyNumberFormat="1" applyFont="1" applyFill="1" applyBorder="1" applyAlignment="1" applyProtection="1">
      <alignment horizontal="center" vertical="center" wrapText="1"/>
    </xf>
    <xf numFmtId="0" fontId="35" fillId="0" borderId="54" xfId="0" applyFont="1" applyFill="1" applyBorder="1" applyAlignment="1" applyProtection="1">
      <alignment horizontal="center" vertical="center" wrapText="1"/>
    </xf>
    <xf numFmtId="14" fontId="35" fillId="0" borderId="54" xfId="0" applyNumberFormat="1" applyFont="1" applyFill="1" applyBorder="1" applyAlignment="1" applyProtection="1">
      <alignment vertical="center" wrapText="1"/>
    </xf>
    <xf numFmtId="0" fontId="33" fillId="0" borderId="54" xfId="0" applyFont="1" applyBorder="1" applyAlignment="1">
      <alignment horizontal="justify" vertical="center" wrapText="1"/>
    </xf>
    <xf numFmtId="0" fontId="33" fillId="0" borderId="21" xfId="0" applyFont="1" applyFill="1" applyBorder="1" applyAlignment="1">
      <alignment horizontal="justify" vertical="center" wrapText="1"/>
    </xf>
    <xf numFmtId="0" fontId="33" fillId="0" borderId="35" xfId="0" applyFont="1" applyBorder="1" applyAlignment="1">
      <alignment horizontal="center" vertical="center"/>
    </xf>
    <xf numFmtId="0" fontId="28" fillId="0" borderId="0" xfId="0" applyFont="1" applyAlignment="1">
      <alignment horizontal="center"/>
    </xf>
    <xf numFmtId="0" fontId="31" fillId="3" borderId="0" xfId="0" applyFont="1" applyFill="1" applyAlignment="1">
      <alignment horizontal="justify" vertical="center" wrapText="1"/>
    </xf>
    <xf numFmtId="0" fontId="32" fillId="26" borderId="12" xfId="0" applyFont="1" applyFill="1" applyBorder="1" applyAlignment="1">
      <alignment horizontal="center"/>
    </xf>
    <xf numFmtId="0" fontId="32" fillId="26" borderId="13" xfId="0" applyFont="1" applyFill="1" applyBorder="1" applyAlignment="1">
      <alignment horizontal="center"/>
    </xf>
    <xf numFmtId="0" fontId="32" fillId="26" borderId="14" xfId="0" applyFont="1" applyFill="1" applyBorder="1" applyAlignment="1">
      <alignment horizontal="center"/>
    </xf>
    <xf numFmtId="0" fontId="32" fillId="28" borderId="1" xfId="0" applyFont="1" applyFill="1" applyBorder="1" applyAlignment="1">
      <alignment horizontal="center" vertical="center"/>
    </xf>
    <xf numFmtId="0" fontId="32" fillId="28" borderId="15" xfId="0" applyFont="1" applyFill="1" applyBorder="1" applyAlignment="1">
      <alignment horizontal="center" vertical="center"/>
    </xf>
    <xf numFmtId="0" fontId="32" fillId="28" borderId="31" xfId="0" applyFont="1" applyFill="1" applyBorder="1" applyAlignment="1">
      <alignment horizontal="center" vertical="center"/>
    </xf>
    <xf numFmtId="0" fontId="30" fillId="28" borderId="14" xfId="0" applyFont="1" applyFill="1" applyBorder="1" applyAlignment="1">
      <alignment horizontal="center" vertical="center" wrapText="1"/>
    </xf>
    <xf numFmtId="0" fontId="30" fillId="28" borderId="25" xfId="0" applyFont="1" applyFill="1" applyBorder="1" applyAlignment="1">
      <alignment horizontal="center" vertical="center" wrapText="1"/>
    </xf>
    <xf numFmtId="0" fontId="30" fillId="28" borderId="32" xfId="0" applyFont="1" applyFill="1" applyBorder="1" applyAlignment="1">
      <alignment horizontal="center" vertical="center" wrapText="1"/>
    </xf>
    <xf numFmtId="0" fontId="32" fillId="28" borderId="22" xfId="0" applyFont="1" applyFill="1" applyBorder="1" applyAlignment="1">
      <alignment horizontal="center" vertical="center" wrapText="1"/>
    </xf>
    <xf numFmtId="0" fontId="32" fillId="28" borderId="26" xfId="0" applyFont="1" applyFill="1" applyBorder="1" applyAlignment="1">
      <alignment horizontal="center" vertical="center" wrapText="1"/>
    </xf>
    <xf numFmtId="0" fontId="30" fillId="28" borderId="23" xfId="0" applyFont="1" applyFill="1" applyBorder="1" applyAlignment="1">
      <alignment horizontal="center" vertical="center" wrapText="1"/>
    </xf>
    <xf numFmtId="0" fontId="30" fillId="28" borderId="27" xfId="0" applyFont="1" applyFill="1" applyBorder="1" applyAlignment="1">
      <alignment horizontal="center" vertical="center" wrapText="1"/>
    </xf>
    <xf numFmtId="0" fontId="30" fillId="28" borderId="29" xfId="0" applyFont="1" applyFill="1" applyBorder="1" applyAlignment="1">
      <alignment horizontal="center" vertical="center" wrapText="1"/>
    </xf>
    <xf numFmtId="0" fontId="30" fillId="28" borderId="30" xfId="0" applyFont="1" applyFill="1" applyBorder="1" applyAlignment="1">
      <alignment horizontal="center" vertical="center" wrapText="1"/>
    </xf>
    <xf numFmtId="0" fontId="32" fillId="28" borderId="33" xfId="0" applyFont="1" applyFill="1" applyBorder="1" applyAlignment="1">
      <alignment horizontal="center" vertical="center" wrapText="1"/>
    </xf>
    <xf numFmtId="0" fontId="30" fillId="28" borderId="34" xfId="0" applyFont="1" applyFill="1" applyBorder="1" applyAlignment="1">
      <alignment horizontal="center" vertical="center" wrapText="1"/>
    </xf>
    <xf numFmtId="0" fontId="32" fillId="29" borderId="1" xfId="0" applyFont="1" applyFill="1" applyBorder="1" applyAlignment="1">
      <alignment horizontal="center" vertical="center"/>
    </xf>
    <xf numFmtId="0" fontId="32" fillId="29" borderId="15" xfId="0" applyFont="1" applyFill="1" applyBorder="1" applyAlignment="1">
      <alignment horizontal="center" vertical="center"/>
    </xf>
    <xf numFmtId="0" fontId="32" fillId="29" borderId="37" xfId="0" applyFont="1" applyFill="1" applyBorder="1" applyAlignment="1">
      <alignment horizontal="center" vertical="center"/>
    </xf>
    <xf numFmtId="0" fontId="30" fillId="29" borderId="14" xfId="0" applyFont="1" applyFill="1" applyBorder="1" applyAlignment="1">
      <alignment horizontal="center" vertical="center" wrapText="1"/>
    </xf>
    <xf numFmtId="0" fontId="30" fillId="29" borderId="25" xfId="0" applyFont="1" applyFill="1" applyBorder="1" applyAlignment="1">
      <alignment horizontal="center" vertical="center" wrapText="1"/>
    </xf>
    <xf numFmtId="0" fontId="32" fillId="29" borderId="26" xfId="0" applyFont="1" applyFill="1" applyBorder="1" applyAlignment="1">
      <alignment horizontal="center" vertical="center" wrapText="1"/>
    </xf>
    <xf numFmtId="0" fontId="30" fillId="29" borderId="36" xfId="0" applyFont="1" applyFill="1" applyBorder="1" applyAlignment="1">
      <alignment horizontal="justify" vertical="center" wrapText="1"/>
    </xf>
    <xf numFmtId="0" fontId="32" fillId="30" borderId="1" xfId="0" applyFont="1" applyFill="1" applyBorder="1" applyAlignment="1">
      <alignment horizontal="center" vertical="center"/>
    </xf>
    <xf numFmtId="0" fontId="32" fillId="30" borderId="15" xfId="0" applyFont="1" applyFill="1" applyBorder="1" applyAlignment="1">
      <alignment horizontal="center" vertical="center"/>
    </xf>
    <xf numFmtId="0" fontId="32" fillId="30" borderId="37" xfId="0" applyFont="1" applyFill="1" applyBorder="1" applyAlignment="1">
      <alignment horizontal="center" vertical="center"/>
    </xf>
    <xf numFmtId="0" fontId="30" fillId="30" borderId="24" xfId="0" applyFont="1" applyFill="1" applyBorder="1" applyAlignment="1">
      <alignment horizontal="center" vertical="center" wrapText="1"/>
    </xf>
    <xf numFmtId="0" fontId="30" fillId="30" borderId="28" xfId="0" applyFont="1" applyFill="1" applyBorder="1" applyAlignment="1">
      <alignment horizontal="center" vertical="center" wrapText="1"/>
    </xf>
    <xf numFmtId="0" fontId="30" fillId="30" borderId="39" xfId="0" applyFont="1" applyFill="1" applyBorder="1" applyAlignment="1">
      <alignment horizontal="center" vertical="center" wrapText="1"/>
    </xf>
    <xf numFmtId="0" fontId="32" fillId="30" borderId="22" xfId="0" applyFont="1" applyFill="1" applyBorder="1" applyAlignment="1">
      <alignment horizontal="center" vertical="center" wrapText="1"/>
    </xf>
    <xf numFmtId="0" fontId="32" fillId="30" borderId="26" xfId="0" applyFont="1" applyFill="1" applyBorder="1" applyAlignment="1">
      <alignment horizontal="center" vertical="center" wrapText="1"/>
    </xf>
    <xf numFmtId="0" fontId="30" fillId="30" borderId="2" xfId="0" applyFont="1" applyFill="1" applyBorder="1" applyAlignment="1">
      <alignment horizontal="center" vertical="center" wrapText="1"/>
    </xf>
    <xf numFmtId="0" fontId="30" fillId="30" borderId="36" xfId="0" applyFont="1" applyFill="1" applyBorder="1" applyAlignment="1">
      <alignment horizontal="center" vertical="center" wrapText="1"/>
    </xf>
    <xf numFmtId="0" fontId="32" fillId="30" borderId="38" xfId="0" applyFont="1" applyFill="1" applyBorder="1" applyAlignment="1">
      <alignment horizontal="center" vertical="center" wrapText="1"/>
    </xf>
    <xf numFmtId="0" fontId="30" fillId="30" borderId="30" xfId="0" applyFont="1" applyFill="1" applyBorder="1" applyAlignment="1">
      <alignment horizontal="center" vertical="center" wrapText="1"/>
    </xf>
    <xf numFmtId="0" fontId="32" fillId="31" borderId="1" xfId="0" applyFont="1" applyFill="1" applyBorder="1" applyAlignment="1">
      <alignment horizontal="center" vertical="center"/>
    </xf>
    <xf numFmtId="0" fontId="32" fillId="31" borderId="15" xfId="0" applyFont="1" applyFill="1" applyBorder="1" applyAlignment="1">
      <alignment horizontal="center" vertical="center"/>
    </xf>
    <xf numFmtId="0" fontId="32" fillId="31" borderId="37" xfId="0" applyFont="1" applyFill="1" applyBorder="1" applyAlignment="1">
      <alignment horizontal="center" vertical="center"/>
    </xf>
    <xf numFmtId="0" fontId="30" fillId="31" borderId="24" xfId="0" applyFont="1" applyFill="1" applyBorder="1" applyAlignment="1">
      <alignment horizontal="center" vertical="center" wrapText="1"/>
    </xf>
    <xf numFmtId="0" fontId="30" fillId="31" borderId="28" xfId="0" applyFont="1" applyFill="1" applyBorder="1" applyAlignment="1">
      <alignment horizontal="center" vertical="center" wrapText="1"/>
    </xf>
    <xf numFmtId="0" fontId="30" fillId="31" borderId="39" xfId="0" applyFont="1" applyFill="1" applyBorder="1" applyAlignment="1">
      <alignment horizontal="center" vertical="center" wrapText="1"/>
    </xf>
    <xf numFmtId="0" fontId="32" fillId="31" borderId="22" xfId="0" applyFont="1" applyFill="1" applyBorder="1" applyAlignment="1">
      <alignment horizontal="center" vertical="center" wrapText="1"/>
    </xf>
    <xf numFmtId="0" fontId="32" fillId="31" borderId="26" xfId="0" applyFont="1" applyFill="1" applyBorder="1" applyAlignment="1">
      <alignment horizontal="center" vertical="center" wrapText="1"/>
    </xf>
    <xf numFmtId="0" fontId="30" fillId="31" borderId="2" xfId="0" applyFont="1" applyFill="1" applyBorder="1" applyAlignment="1">
      <alignment horizontal="center" vertical="center" wrapText="1"/>
    </xf>
    <xf numFmtId="0" fontId="30" fillId="31" borderId="36" xfId="0" applyFont="1" applyFill="1" applyBorder="1" applyAlignment="1">
      <alignment horizontal="center" vertical="center" wrapText="1"/>
    </xf>
    <xf numFmtId="0" fontId="32" fillId="32" borderId="1" xfId="0" applyFont="1" applyFill="1" applyBorder="1" applyAlignment="1">
      <alignment horizontal="center" vertical="center"/>
    </xf>
    <xf numFmtId="0" fontId="32" fillId="32" borderId="15" xfId="0" applyFont="1" applyFill="1" applyBorder="1" applyAlignment="1">
      <alignment horizontal="center" vertical="center"/>
    </xf>
    <xf numFmtId="0" fontId="32" fillId="32" borderId="31" xfId="0" applyFont="1" applyFill="1" applyBorder="1" applyAlignment="1">
      <alignment horizontal="center" vertical="center"/>
    </xf>
    <xf numFmtId="0" fontId="30" fillId="32" borderId="24" xfId="0" applyFont="1" applyFill="1" applyBorder="1" applyAlignment="1">
      <alignment horizontal="center" vertical="center" wrapText="1"/>
    </xf>
    <xf numFmtId="0" fontId="30" fillId="32" borderId="28" xfId="0" applyFont="1" applyFill="1" applyBorder="1" applyAlignment="1">
      <alignment horizontal="center" vertical="center" wrapText="1"/>
    </xf>
    <xf numFmtId="0" fontId="30" fillId="32" borderId="35" xfId="0" applyFont="1" applyFill="1" applyBorder="1" applyAlignment="1">
      <alignment horizontal="center" vertical="center" wrapText="1"/>
    </xf>
    <xf numFmtId="0" fontId="32" fillId="32" borderId="22" xfId="0" applyFont="1" applyFill="1" applyBorder="1" applyAlignment="1">
      <alignment horizontal="center" vertical="center" wrapText="1"/>
    </xf>
    <xf numFmtId="0" fontId="32" fillId="32" borderId="26" xfId="0" applyFont="1" applyFill="1" applyBorder="1" applyAlignment="1">
      <alignment horizontal="center" vertical="center" wrapText="1"/>
    </xf>
    <xf numFmtId="0" fontId="30" fillId="32" borderId="2" xfId="0" applyFont="1" applyFill="1" applyBorder="1" applyAlignment="1">
      <alignment horizontal="center" vertical="center" wrapText="1"/>
    </xf>
    <xf numFmtId="0" fontId="30" fillId="32" borderId="36" xfId="0" applyFont="1" applyFill="1" applyBorder="1" applyAlignment="1">
      <alignment horizontal="center" vertical="center" wrapText="1"/>
    </xf>
    <xf numFmtId="0" fontId="32" fillId="32" borderId="26" xfId="0" applyFont="1" applyFill="1" applyBorder="1" applyAlignment="1">
      <alignment horizontal="center" vertical="center"/>
    </xf>
    <xf numFmtId="0" fontId="38" fillId="0" borderId="52" xfId="0" applyFont="1" applyBorder="1" applyAlignment="1">
      <alignment horizontal="center" wrapText="1"/>
    </xf>
    <xf numFmtId="0" fontId="38" fillId="0" borderId="46" xfId="0" applyFont="1" applyBorder="1" applyAlignment="1">
      <alignment horizontal="center" wrapText="1"/>
    </xf>
    <xf numFmtId="1" fontId="38" fillId="0" borderId="52" xfId="0" applyNumberFormat="1" applyFont="1" applyBorder="1" applyAlignment="1">
      <alignment horizontal="center" vertical="center"/>
    </xf>
    <xf numFmtId="1" fontId="38" fillId="0" borderId="46" xfId="0" applyNumberFormat="1" applyFont="1" applyBorder="1" applyAlignment="1">
      <alignment horizontal="center" vertical="center"/>
    </xf>
    <xf numFmtId="0" fontId="33" fillId="34" borderId="42" xfId="0" applyFont="1" applyFill="1" applyBorder="1" applyAlignment="1">
      <alignment horizontal="center" vertical="center" wrapText="1"/>
    </xf>
    <xf numFmtId="0" fontId="33" fillId="34" borderId="41" xfId="0" applyFont="1" applyFill="1" applyBorder="1" applyAlignment="1">
      <alignment horizontal="center" vertical="center" wrapText="1"/>
    </xf>
    <xf numFmtId="0" fontId="33" fillId="0" borderId="27" xfId="0" applyFont="1" applyFill="1" applyBorder="1" applyAlignment="1">
      <alignment horizontal="justify" vertical="center" wrapText="1"/>
    </xf>
    <xf numFmtId="0" fontId="33" fillId="0" borderId="29" xfId="0" applyFont="1" applyFill="1" applyBorder="1" applyAlignment="1">
      <alignment horizontal="justify" vertical="center" wrapText="1"/>
    </xf>
    <xf numFmtId="0" fontId="35" fillId="0" borderId="43" xfId="0" applyFont="1" applyFill="1" applyBorder="1" applyAlignment="1" applyProtection="1">
      <alignment horizontal="center" vertical="center" wrapText="1"/>
    </xf>
    <xf numFmtId="0" fontId="35" fillId="0" borderId="40" xfId="0" applyFont="1" applyFill="1" applyBorder="1" applyAlignment="1" applyProtection="1">
      <alignment horizontal="center" vertical="center" wrapText="1"/>
    </xf>
    <xf numFmtId="0" fontId="35" fillId="0" borderId="42" xfId="0" applyFont="1" applyFill="1" applyBorder="1" applyAlignment="1" applyProtection="1">
      <alignment horizontal="center" vertical="center" wrapText="1"/>
    </xf>
    <xf numFmtId="0" fontId="35" fillId="0" borderId="41" xfId="0" applyFont="1" applyFill="1" applyBorder="1" applyAlignment="1" applyProtection="1">
      <alignment horizontal="center" vertical="center" wrapText="1"/>
    </xf>
    <xf numFmtId="0" fontId="37" fillId="0" borderId="20" xfId="0" applyFont="1" applyFill="1" applyBorder="1" applyAlignment="1" applyProtection="1">
      <alignment horizontal="justify" vertical="center" wrapText="1"/>
    </xf>
    <xf numFmtId="0" fontId="34" fillId="33" borderId="12" xfId="0" applyFont="1" applyFill="1" applyBorder="1" applyAlignment="1" applyProtection="1">
      <alignment horizontal="center" vertical="center" wrapText="1"/>
      <protection locked="0"/>
    </xf>
    <xf numFmtId="0" fontId="34" fillId="33" borderId="13" xfId="0" applyFont="1" applyFill="1" applyBorder="1" applyAlignment="1" applyProtection="1">
      <alignment horizontal="center" vertical="center" wrapText="1"/>
      <protection locked="0"/>
    </xf>
    <xf numFmtId="0" fontId="34" fillId="33" borderId="14" xfId="0" applyFont="1" applyFill="1" applyBorder="1" applyAlignment="1" applyProtection="1">
      <alignment horizontal="center" vertical="center" wrapText="1"/>
      <protection locked="0"/>
    </xf>
    <xf numFmtId="0" fontId="36" fillId="0" borderId="42" xfId="0" applyFont="1" applyFill="1" applyBorder="1" applyAlignment="1">
      <alignment horizontal="justify" vertical="center" wrapText="1"/>
    </xf>
    <xf numFmtId="0" fontId="36" fillId="0" borderId="41" xfId="0" applyFont="1" applyFill="1" applyBorder="1" applyAlignment="1">
      <alignment horizontal="justify" vertical="center" wrapText="1"/>
    </xf>
    <xf numFmtId="0" fontId="33" fillId="0" borderId="20" xfId="0" applyFont="1" applyFill="1" applyBorder="1" applyAlignment="1" applyProtection="1">
      <alignment horizontal="justify" vertical="center" wrapText="1"/>
    </xf>
    <xf numFmtId="0" fontId="33" fillId="0" borderId="20" xfId="0" applyFont="1" applyFill="1" applyBorder="1" applyAlignment="1">
      <alignment horizontal="justify" vertical="center" wrapText="1"/>
    </xf>
  </cellXfs>
  <cellStyles count="66">
    <cellStyle name="20% - Énfasis1 2" xfId="5"/>
    <cellStyle name="20% - Énfasis2 2" xfId="6"/>
    <cellStyle name="20% - Énfasis3 2" xfId="7"/>
    <cellStyle name="20% - Énfasis4 2" xfId="8"/>
    <cellStyle name="20% - Énfasis5 2" xfId="9"/>
    <cellStyle name="20% - Énfasis6 2" xfId="10"/>
    <cellStyle name="40% - Énfasis1 2" xfId="11"/>
    <cellStyle name="40% - Énfasis2 2" xfId="12"/>
    <cellStyle name="40% - Énfasis3 2" xfId="13"/>
    <cellStyle name="40% - Énfasis4 2" xfId="14"/>
    <cellStyle name="40% - Énfasis5 2" xfId="15"/>
    <cellStyle name="40% - Énfasis6 2" xfId="16"/>
    <cellStyle name="60% - Énfasis1 2" xfId="17"/>
    <cellStyle name="60% - Énfasis2 2" xfId="18"/>
    <cellStyle name="60% - Énfasis3 2" xfId="19"/>
    <cellStyle name="60% - Énfasis4 2" xfId="20"/>
    <cellStyle name="60% - Énfasis5 2" xfId="21"/>
    <cellStyle name="60% - Énfasis6 2" xfId="22"/>
    <cellStyle name="BodyStyle" xfId="51"/>
    <cellStyle name="Buena 2" xfId="23"/>
    <cellStyle name="Cálculo 2" xfId="24"/>
    <cellStyle name="Cálculo 2 2" xfId="58"/>
    <cellStyle name="Celda de comprobación 2" xfId="25"/>
    <cellStyle name="Celda vinculada 2" xfId="26"/>
    <cellStyle name="Encabezado 4 2" xfId="27"/>
    <cellStyle name="Énfasis1 2" xfId="28"/>
    <cellStyle name="Énfasis2 2" xfId="29"/>
    <cellStyle name="Énfasis3 2" xfId="30"/>
    <cellStyle name="Énfasis4 2" xfId="31"/>
    <cellStyle name="Énfasis5 2" xfId="32"/>
    <cellStyle name="Énfasis6 2" xfId="33"/>
    <cellStyle name="Entrada 2" xfId="34"/>
    <cellStyle name="Entrada 2 2" xfId="59"/>
    <cellStyle name="HeaderStyle" xfId="50"/>
    <cellStyle name="Hipervínculo 2" xfId="55"/>
    <cellStyle name="Incorrecto 2" xfId="35"/>
    <cellStyle name="Millares" xfId="65" builtinId="3"/>
    <cellStyle name="Millares [0] 2" xfId="56"/>
    <cellStyle name="Millares 2" xfId="48"/>
    <cellStyle name="Millares 2 2" xfId="63"/>
    <cellStyle name="Moneda [0] 2" xfId="54"/>
    <cellStyle name="Moneda [0] 2 2" xfId="64"/>
    <cellStyle name="Moneda 11" xfId="49"/>
    <cellStyle name="Moneda 2" xfId="3"/>
    <cellStyle name="Moneda 3" xfId="1"/>
    <cellStyle name="Moneda 4" xfId="57"/>
    <cellStyle name="Neutral 2" xfId="36"/>
    <cellStyle name="Normal" xfId="0" builtinId="0"/>
    <cellStyle name="Normal 2" xfId="37"/>
    <cellStyle name="Normal 3" xfId="4"/>
    <cellStyle name="Normal 4" xfId="53"/>
    <cellStyle name="Normal 5" xfId="2"/>
    <cellStyle name="Notas 2" xfId="38"/>
    <cellStyle name="Notas 2 2" xfId="60"/>
    <cellStyle name="Numeric" xfId="52"/>
    <cellStyle name="Porcentaje 3" xfId="47"/>
    <cellStyle name="Salida 2" xfId="39"/>
    <cellStyle name="Salida 2 2" xfId="61"/>
    <cellStyle name="Texto de advertencia 2" xfId="40"/>
    <cellStyle name="Texto explicativo 2" xfId="41"/>
    <cellStyle name="Título 1 2" xfId="43"/>
    <cellStyle name="Título 2 2" xfId="44"/>
    <cellStyle name="Título 3 2" xfId="45"/>
    <cellStyle name="Título 4" xfId="42"/>
    <cellStyle name="Total 2" xfId="46"/>
    <cellStyle name="Total 2 2"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RCHIVOSTSM\Mis%20documentos\Ambiental\Desempe&#241;o%20Ambiental\Indicadores%20Ambien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operaciones\ARCHIVOSTSM\Mis%20documentos\Ambiental\Desempe&#241;o%20Ambiental\Indicadores%20Ambien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RCHIVOSTSM\Mis%20documentos\Ambiental\Desempe&#241;o%20Ambiental\Indicadores%20Ambien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vesga.sanchez\Desktop\PROGRAMACION%202018\PLAN%20DE%20ACCI&#211;N%20INSTITUCIONAL%202018.SUB%20GENER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vesga.sanchez\AppData\Local\Microsoft\Windows\INetCache\Content.Outlook\W75LHQMD\programacion%20plan%20de%20accion%202018%20juri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hiculos"/>
      <sheetName val="Operadores"/>
      <sheetName val="Consumo_Agua"/>
      <sheetName val="Analisis_Consumo_Agua"/>
      <sheetName val="Resum_Lubricantes (Historico)"/>
      <sheetName val="ResumenConsumoKM (historico)"/>
      <sheetName val="ResumenEficiencia (historico)"/>
      <sheetName val="Resum_Lubricantes"/>
      <sheetName val="Lubricantes"/>
      <sheetName val="ResumenKilometros"/>
      <sheetName val="ResumenConsumo"/>
      <sheetName val="Resumen ConsumoxKilometro"/>
      <sheetName val="Hoja2"/>
      <sheetName val="Resumen"/>
      <sheetName val="Eficiencia Energetica"/>
      <sheetName val="Consumo_Lubricante"/>
      <sheetName val="Cuadro Control"/>
      <sheetName val="DatosCombustible"/>
      <sheetName val="Agua"/>
      <sheetName val="Hoja21"/>
      <sheetName val="Consumo_Filtros"/>
      <sheetName val="TipoFiltro"/>
      <sheetName val="Tipo_Aceite"/>
      <sheetName val="Registro_Empresa"/>
      <sheetName val="Refrigerante"/>
      <sheetName val="Material_Contaminado"/>
      <sheetName val="Lodos"/>
      <sheetName val="Llantas"/>
      <sheetName val="Grasas"/>
      <sheetName val="Filtros"/>
      <sheetName val="Consumo_Aceites"/>
      <sheetName val="Chatarra"/>
      <sheetName val="Catalizadores"/>
      <sheetName val="Baterias"/>
      <sheetName val="Aceites"/>
      <sheetName val="LISTAS DESPLEGABLES"/>
      <sheetName val="Hoja1"/>
      <sheetName val="PIGA"/>
      <sheetName val="Hoja3"/>
      <sheetName val="Analisis_Residuos_Flota_Año"/>
      <sheetName val="Resum_Refrigerante"/>
      <sheetName val="Gráfico1"/>
      <sheetName val="ResumenEficiencia (historic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I30">
            <v>6.2480480814633381</v>
          </cell>
        </row>
      </sheetData>
      <sheetData sheetId="13" refreshError="1">
        <row r="29">
          <cell r="D29">
            <v>6.2493775206744901</v>
          </cell>
        </row>
        <row r="30">
          <cell r="C30">
            <v>1</v>
          </cell>
          <cell r="D30">
            <v>9.7898041653540169</v>
          </cell>
          <cell r="E30">
            <v>3</v>
          </cell>
          <cell r="I30">
            <v>6.2480480814633381</v>
          </cell>
        </row>
        <row r="31">
          <cell r="E31">
            <v>6.2683838076387941</v>
          </cell>
          <cell r="I31">
            <v>10.324235276715344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refreshError="1"/>
      <sheetData sheetId="41" refreshError="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ConsumoKM (historico)"/>
      <sheetName val="ResumenEficiencia (historico)"/>
      <sheetName val="Hoja1"/>
      <sheetName val="Cuadro Control"/>
      <sheetName val="Operadores"/>
      <sheetName val="Resum_Lubricantes"/>
      <sheetName val="Lubricantes"/>
      <sheetName val="DatosCombustible"/>
      <sheetName val="ResumenKilometros"/>
      <sheetName val="ResumenConsumo"/>
      <sheetName val="Resumen ConsumoxKilometro"/>
      <sheetName val="Hoja2"/>
      <sheetName val="Resumen"/>
      <sheetName val="Eficiencia Energetica"/>
      <sheetName val="PIGA"/>
      <sheetName val="Consumo_Lubricant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I30">
            <v>6.2480480814633381</v>
          </cell>
        </row>
        <row r="31">
          <cell r="I31">
            <v>10.324235276715344</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Analisis_Residuos_Flota_Año"/>
      <sheetName val="Vehiculos"/>
      <sheetName val="Operadores"/>
      <sheetName val="Consumo_Agua"/>
      <sheetName val="Analisis_Consumo_Agua"/>
      <sheetName val="Resum_Refrigerante"/>
      <sheetName val="Resum_Lubricantes (Historico)"/>
      <sheetName val="ResumenConsumoKM (historico)"/>
      <sheetName val="Gráfico1"/>
      <sheetName val="ResumenEficiencia (historic (2)"/>
      <sheetName val="ResumenEficiencia (historico)"/>
      <sheetName val="Resum_Lubricantes"/>
      <sheetName val="ResumenKilometros"/>
      <sheetName val="ResumenConsumo"/>
      <sheetName val="Resumen ConsumoxKilometro"/>
      <sheetName val="Resumen"/>
      <sheetName val="Eficiencia Energetica"/>
      <sheetName val="DatosCombustible"/>
      <sheetName val="Agua"/>
      <sheetName val="Consumo_Filtros"/>
      <sheetName val="TipoFiltro"/>
      <sheetName val="Tipo_Aceite"/>
      <sheetName val="Registro_Empresa"/>
      <sheetName val="Refrigerante"/>
      <sheetName val="Lubricantes"/>
      <sheetName val="Material_Contaminado"/>
      <sheetName val="Lodos"/>
      <sheetName val="Llantas"/>
      <sheetName val="Grasas"/>
      <sheetName val="Filtros"/>
      <sheetName val="Consumo_Aceites"/>
      <sheetName val="Chatarra"/>
      <sheetName val="Catalizadores"/>
      <sheetName val="Baterias"/>
      <sheetName val="Aceites"/>
      <sheetName val="Hoja2"/>
      <sheetName val="Hoja1"/>
    </sheetNames>
    <sheetDataSet>
      <sheetData sheetId="0"/>
      <sheetData sheetId="1"/>
      <sheetData sheetId="2"/>
      <sheetData sheetId="3"/>
      <sheetData sheetId="4"/>
      <sheetData sheetId="5"/>
      <sheetData sheetId="6" refreshError="1"/>
      <sheetData sheetId="7"/>
      <sheetData sheetId="8"/>
      <sheetData sheetId="9" refreshError="1"/>
      <sheetData sheetId="10"/>
      <sheetData sheetId="11"/>
      <sheetData sheetId="12"/>
      <sheetData sheetId="13"/>
      <sheetData sheetId="14"/>
      <sheetData sheetId="15"/>
      <sheetData sheetId="16" refreshError="1">
        <row r="30">
          <cell r="C30">
            <v>1</v>
          </cell>
          <cell r="E30">
            <v>3</v>
          </cell>
        </row>
        <row r="31">
          <cell r="E31">
            <v>6.2683838076387941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DE ADQUISICIONES"/>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82" zoomScaleNormal="82" workbookViewId="0">
      <pane xSplit="1" ySplit="7" topLeftCell="B11" activePane="bottomRight" state="frozen"/>
      <selection sqref="A1:K1"/>
      <selection pane="topRight" sqref="A1:K1"/>
      <selection pane="bottomLeft" sqref="A1:K1"/>
      <selection pane="bottomRight" activeCell="E20" sqref="E20"/>
    </sheetView>
  </sheetViews>
  <sheetFormatPr baseColWidth="10" defaultColWidth="11.42578125" defaultRowHeight="15" x14ac:dyDescent="0.25"/>
  <cols>
    <col min="1" max="1" width="9.5703125" style="2" customWidth="1"/>
    <col min="2" max="2" width="39.7109375" style="2" customWidth="1"/>
    <col min="3" max="3" width="7.7109375" style="2" customWidth="1"/>
    <col min="4" max="4" width="48" style="2" customWidth="1"/>
    <col min="5" max="5" width="11.42578125" style="2"/>
    <col min="6" max="6" width="68.140625" style="2" customWidth="1"/>
    <col min="7" max="8" width="11.42578125" style="2"/>
    <col min="9" max="9" width="42" style="2" customWidth="1"/>
    <col min="10" max="11" width="11.42578125" style="2"/>
    <col min="12" max="12" width="43.28515625" style="2" customWidth="1"/>
    <col min="13" max="16384" width="11.42578125" style="2"/>
  </cols>
  <sheetData>
    <row r="1" spans="1:12" ht="33.75" x14ac:dyDescent="0.5">
      <c r="A1" s="106" t="s">
        <v>4</v>
      </c>
      <c r="B1" s="106"/>
      <c r="C1" s="106"/>
      <c r="D1" s="106"/>
      <c r="E1" s="106"/>
      <c r="F1" s="106"/>
      <c r="G1" s="1"/>
      <c r="H1" s="1"/>
      <c r="I1" s="1"/>
      <c r="J1" s="1"/>
      <c r="K1" s="1"/>
      <c r="L1" s="1"/>
    </row>
    <row r="3" spans="1:12" ht="44.25" customHeight="1" x14ac:dyDescent="0.25">
      <c r="A3" s="107" t="s">
        <v>5</v>
      </c>
      <c r="B3" s="107"/>
      <c r="C3" s="107"/>
      <c r="D3" s="107"/>
      <c r="E3" s="107"/>
      <c r="F3" s="107"/>
      <c r="G3" s="3"/>
      <c r="H3" s="3"/>
      <c r="I3" s="3"/>
      <c r="J3" s="3"/>
      <c r="K3" s="3"/>
      <c r="L3" s="3"/>
    </row>
    <row r="4" spans="1:12" x14ac:dyDescent="0.25">
      <c r="A4" s="49"/>
      <c r="B4" s="49"/>
      <c r="C4" s="49"/>
      <c r="D4" s="49"/>
      <c r="E4" s="49"/>
      <c r="F4" s="49"/>
    </row>
    <row r="5" spans="1:12" ht="54" customHeight="1" x14ac:dyDescent="0.25">
      <c r="A5" s="107" t="s">
        <v>6</v>
      </c>
      <c r="B5" s="107"/>
      <c r="C5" s="107"/>
      <c r="D5" s="107"/>
      <c r="E5" s="107"/>
      <c r="F5" s="107"/>
      <c r="G5" s="4"/>
      <c r="H5" s="4"/>
      <c r="I5" s="4"/>
      <c r="J5" s="4"/>
      <c r="K5" s="4"/>
      <c r="L5" s="4"/>
    </row>
    <row r="6" spans="1:12" ht="15.75" thickBot="1" x14ac:dyDescent="0.3"/>
    <row r="7" spans="1:12" ht="19.5" thickBot="1" x14ac:dyDescent="0.35">
      <c r="A7" s="108" t="s">
        <v>7</v>
      </c>
      <c r="B7" s="109"/>
      <c r="C7" s="109" t="s">
        <v>8</v>
      </c>
      <c r="D7" s="109"/>
      <c r="E7" s="109" t="s">
        <v>9</v>
      </c>
      <c r="F7" s="110"/>
    </row>
    <row r="8" spans="1:12" s="8" customFormat="1" ht="69.75" customHeight="1" x14ac:dyDescent="0.25">
      <c r="A8" s="111">
        <v>1</v>
      </c>
      <c r="B8" s="114" t="s">
        <v>10</v>
      </c>
      <c r="C8" s="117" t="s">
        <v>11</v>
      </c>
      <c r="D8" s="119" t="s">
        <v>12</v>
      </c>
      <c r="E8" s="5" t="s">
        <v>13</v>
      </c>
      <c r="F8" s="6" t="s">
        <v>14</v>
      </c>
      <c r="G8" s="7"/>
      <c r="H8" s="7"/>
      <c r="I8" s="7"/>
      <c r="J8" s="7"/>
      <c r="K8" s="7"/>
      <c r="L8" s="7"/>
    </row>
    <row r="9" spans="1:12" s="8" customFormat="1" ht="45.75" customHeight="1" x14ac:dyDescent="0.25">
      <c r="A9" s="112"/>
      <c r="B9" s="115"/>
      <c r="C9" s="118"/>
      <c r="D9" s="120"/>
      <c r="E9" s="9" t="s">
        <v>15</v>
      </c>
      <c r="F9" s="10" t="s">
        <v>16</v>
      </c>
      <c r="G9" s="7"/>
      <c r="H9" s="7"/>
      <c r="I9" s="7"/>
      <c r="J9" s="7"/>
      <c r="K9" s="7"/>
      <c r="L9" s="7"/>
    </row>
    <row r="10" spans="1:12" s="8" customFormat="1" ht="36" customHeight="1" x14ac:dyDescent="0.25">
      <c r="A10" s="112"/>
      <c r="B10" s="115"/>
      <c r="C10" s="118"/>
      <c r="D10" s="120"/>
      <c r="E10" s="9" t="s">
        <v>17</v>
      </c>
      <c r="F10" s="10" t="s">
        <v>18</v>
      </c>
      <c r="G10" s="7"/>
      <c r="H10" s="7"/>
      <c r="I10" s="7"/>
      <c r="J10" s="7"/>
      <c r="K10" s="7"/>
      <c r="L10" s="7"/>
    </row>
    <row r="11" spans="1:12" s="8" customFormat="1" ht="37.5" customHeight="1" x14ac:dyDescent="0.25">
      <c r="A11" s="112"/>
      <c r="B11" s="115"/>
      <c r="C11" s="118"/>
      <c r="D11" s="120"/>
      <c r="E11" s="9" t="s">
        <v>19</v>
      </c>
      <c r="F11" s="10" t="s">
        <v>20</v>
      </c>
      <c r="G11" s="7"/>
      <c r="H11" s="7"/>
      <c r="I11" s="7"/>
      <c r="J11" s="7"/>
      <c r="K11" s="7"/>
      <c r="L11" s="7"/>
    </row>
    <row r="12" spans="1:12" s="8" customFormat="1" ht="52.5" customHeight="1" x14ac:dyDescent="0.25">
      <c r="A12" s="112"/>
      <c r="B12" s="115"/>
      <c r="C12" s="118"/>
      <c r="D12" s="120"/>
      <c r="E12" s="9" t="s">
        <v>21</v>
      </c>
      <c r="F12" s="10" t="s">
        <v>22</v>
      </c>
      <c r="G12" s="7"/>
      <c r="H12" s="7"/>
      <c r="I12" s="7"/>
      <c r="J12" s="7"/>
      <c r="K12" s="7"/>
      <c r="L12" s="7"/>
    </row>
    <row r="13" spans="1:12" s="8" customFormat="1" ht="50.25" customHeight="1" x14ac:dyDescent="0.25">
      <c r="A13" s="112"/>
      <c r="B13" s="115"/>
      <c r="C13" s="118"/>
      <c r="D13" s="121"/>
      <c r="E13" s="9" t="s">
        <v>23</v>
      </c>
      <c r="F13" s="10" t="s">
        <v>24</v>
      </c>
      <c r="G13" s="7"/>
      <c r="H13" s="7"/>
      <c r="I13" s="7"/>
      <c r="J13" s="7"/>
      <c r="K13" s="7"/>
      <c r="L13" s="7"/>
    </row>
    <row r="14" spans="1:12" s="8" customFormat="1" ht="54.75" customHeight="1" x14ac:dyDescent="0.25">
      <c r="A14" s="112"/>
      <c r="B14" s="115"/>
      <c r="C14" s="118" t="s">
        <v>25</v>
      </c>
      <c r="D14" s="122" t="s">
        <v>26</v>
      </c>
      <c r="E14" s="9" t="s">
        <v>27</v>
      </c>
      <c r="F14" s="10" t="s">
        <v>28</v>
      </c>
      <c r="G14" s="7"/>
      <c r="H14" s="7"/>
      <c r="I14" s="7"/>
      <c r="J14" s="7"/>
      <c r="K14" s="7"/>
      <c r="L14" s="7"/>
    </row>
    <row r="15" spans="1:12" s="8" customFormat="1" ht="39.75" customHeight="1" x14ac:dyDescent="0.25">
      <c r="A15" s="112"/>
      <c r="B15" s="115"/>
      <c r="C15" s="118"/>
      <c r="D15" s="120"/>
      <c r="E15" s="9" t="s">
        <v>29</v>
      </c>
      <c r="F15" s="10" t="s">
        <v>30</v>
      </c>
      <c r="G15" s="7"/>
      <c r="H15" s="7"/>
      <c r="I15" s="7"/>
      <c r="J15" s="7"/>
      <c r="K15" s="7"/>
      <c r="L15" s="7"/>
    </row>
    <row r="16" spans="1:12" s="8" customFormat="1" ht="35.25" customHeight="1" x14ac:dyDescent="0.25">
      <c r="A16" s="112"/>
      <c r="B16" s="115"/>
      <c r="C16" s="118"/>
      <c r="D16" s="120"/>
      <c r="E16" s="9" t="s">
        <v>31</v>
      </c>
      <c r="F16" s="10" t="s">
        <v>32</v>
      </c>
      <c r="G16" s="7"/>
      <c r="H16" s="7"/>
      <c r="I16" s="7"/>
      <c r="J16" s="7"/>
      <c r="K16" s="7"/>
      <c r="L16" s="7"/>
    </row>
    <row r="17" spans="1:12" s="8" customFormat="1" ht="54.75" customHeight="1" x14ac:dyDescent="0.25">
      <c r="A17" s="112"/>
      <c r="B17" s="115"/>
      <c r="C17" s="118"/>
      <c r="D17" s="120"/>
      <c r="E17" s="9" t="s">
        <v>33</v>
      </c>
      <c r="F17" s="10" t="s">
        <v>34</v>
      </c>
      <c r="G17" s="7"/>
      <c r="H17" s="7"/>
      <c r="I17" s="7"/>
      <c r="J17" s="7"/>
      <c r="K17" s="7"/>
      <c r="L17" s="7"/>
    </row>
    <row r="18" spans="1:12" ht="40.5" customHeight="1" x14ac:dyDescent="0.25">
      <c r="A18" s="112"/>
      <c r="B18" s="115"/>
      <c r="C18" s="118" t="s">
        <v>35</v>
      </c>
      <c r="D18" s="122" t="s">
        <v>36</v>
      </c>
      <c r="E18" s="11" t="s">
        <v>37</v>
      </c>
      <c r="F18" s="10" t="s">
        <v>38</v>
      </c>
      <c r="G18" s="12"/>
      <c r="H18" s="12"/>
      <c r="I18" s="12"/>
      <c r="J18" s="12"/>
      <c r="K18" s="12"/>
      <c r="L18" s="12"/>
    </row>
    <row r="19" spans="1:12" ht="40.5" customHeight="1" x14ac:dyDescent="0.25">
      <c r="A19" s="112"/>
      <c r="B19" s="115"/>
      <c r="C19" s="118"/>
      <c r="D19" s="120"/>
      <c r="E19" s="11" t="s">
        <v>39</v>
      </c>
      <c r="F19" s="10" t="s">
        <v>40</v>
      </c>
      <c r="G19" s="12"/>
      <c r="H19" s="12"/>
      <c r="I19" s="12"/>
      <c r="J19" s="12"/>
      <c r="K19" s="12"/>
      <c r="L19" s="12"/>
    </row>
    <row r="20" spans="1:12" ht="63.75" customHeight="1" x14ac:dyDescent="0.25">
      <c r="A20" s="112"/>
      <c r="B20" s="115"/>
      <c r="C20" s="118"/>
      <c r="D20" s="120"/>
      <c r="E20" s="11" t="s">
        <v>41</v>
      </c>
      <c r="F20" s="10" t="s">
        <v>42</v>
      </c>
      <c r="G20" s="12"/>
      <c r="H20" s="12"/>
      <c r="I20" s="12"/>
      <c r="J20" s="12"/>
      <c r="K20" s="12"/>
      <c r="L20" s="12"/>
    </row>
    <row r="21" spans="1:12" ht="40.5" customHeight="1" x14ac:dyDescent="0.25">
      <c r="A21" s="112"/>
      <c r="B21" s="115"/>
      <c r="C21" s="118"/>
      <c r="D21" s="120"/>
      <c r="E21" s="11" t="s">
        <v>43</v>
      </c>
      <c r="F21" s="10" t="s">
        <v>44</v>
      </c>
      <c r="G21" s="12"/>
      <c r="H21" s="12"/>
      <c r="I21" s="12"/>
      <c r="J21" s="12"/>
      <c r="K21" s="12"/>
      <c r="L21" s="12"/>
    </row>
    <row r="22" spans="1:12" ht="40.5" customHeight="1" x14ac:dyDescent="0.25">
      <c r="A22" s="112"/>
      <c r="B22" s="115"/>
      <c r="C22" s="118"/>
      <c r="D22" s="120"/>
      <c r="E22" s="11" t="s">
        <v>45</v>
      </c>
      <c r="F22" s="10" t="s">
        <v>46</v>
      </c>
      <c r="G22" s="12"/>
      <c r="H22" s="12"/>
      <c r="I22" s="12"/>
      <c r="J22" s="12"/>
      <c r="K22" s="12"/>
      <c r="L22" s="12"/>
    </row>
    <row r="23" spans="1:12" ht="27" customHeight="1" x14ac:dyDescent="0.25">
      <c r="A23" s="112"/>
      <c r="B23" s="115"/>
      <c r="C23" s="118"/>
      <c r="D23" s="121"/>
      <c r="E23" s="11" t="s">
        <v>47</v>
      </c>
      <c r="F23" s="10" t="s">
        <v>48</v>
      </c>
      <c r="G23" s="12"/>
      <c r="H23" s="12"/>
      <c r="I23" s="12"/>
      <c r="J23" s="12"/>
      <c r="K23" s="12"/>
      <c r="L23" s="12"/>
    </row>
    <row r="24" spans="1:12" ht="45.75" customHeight="1" x14ac:dyDescent="0.25">
      <c r="A24" s="112"/>
      <c r="B24" s="115"/>
      <c r="C24" s="118" t="s">
        <v>49</v>
      </c>
      <c r="D24" s="122" t="s">
        <v>50</v>
      </c>
      <c r="E24" s="11" t="s">
        <v>51</v>
      </c>
      <c r="F24" s="10" t="s">
        <v>52</v>
      </c>
      <c r="G24" s="12"/>
      <c r="H24" s="12"/>
      <c r="I24" s="12"/>
      <c r="J24" s="12"/>
      <c r="K24" s="12"/>
      <c r="L24" s="12"/>
    </row>
    <row r="25" spans="1:12" ht="45.75" thickBot="1" x14ac:dyDescent="0.3">
      <c r="A25" s="113"/>
      <c r="B25" s="116"/>
      <c r="C25" s="123"/>
      <c r="D25" s="124"/>
      <c r="E25" s="13" t="s">
        <v>53</v>
      </c>
      <c r="F25" s="14" t="s">
        <v>54</v>
      </c>
      <c r="G25" s="12"/>
      <c r="H25" s="12"/>
      <c r="I25" s="12"/>
      <c r="J25" s="12"/>
      <c r="K25" s="12"/>
      <c r="L25" s="12"/>
    </row>
    <row r="26" spans="1:12" ht="44.25" customHeight="1" x14ac:dyDescent="0.25">
      <c r="A26" s="125">
        <v>2</v>
      </c>
      <c r="B26" s="128" t="s">
        <v>55</v>
      </c>
      <c r="C26" s="15" t="s">
        <v>56</v>
      </c>
      <c r="D26" s="16" t="s">
        <v>57</v>
      </c>
      <c r="E26" s="17" t="s">
        <v>58</v>
      </c>
      <c r="F26" s="18" t="s">
        <v>59</v>
      </c>
      <c r="G26" s="12"/>
      <c r="H26" s="12"/>
      <c r="I26" s="12"/>
      <c r="J26" s="12"/>
      <c r="K26" s="12"/>
      <c r="L26" s="12"/>
    </row>
    <row r="27" spans="1:12" ht="56.25" customHeight="1" x14ac:dyDescent="0.25">
      <c r="A27" s="126"/>
      <c r="B27" s="129"/>
      <c r="C27" s="130" t="s">
        <v>60</v>
      </c>
      <c r="D27" s="131" t="s">
        <v>61</v>
      </c>
      <c r="E27" s="19" t="s">
        <v>62</v>
      </c>
      <c r="F27" s="20" t="s">
        <v>63</v>
      </c>
      <c r="G27" s="12"/>
      <c r="H27" s="12"/>
      <c r="I27" s="12"/>
      <c r="J27" s="12"/>
      <c r="K27" s="12"/>
      <c r="L27" s="12"/>
    </row>
    <row r="28" spans="1:12" ht="38.25" customHeight="1" x14ac:dyDescent="0.25">
      <c r="A28" s="126"/>
      <c r="B28" s="129"/>
      <c r="C28" s="130"/>
      <c r="D28" s="131"/>
      <c r="E28" s="19" t="s">
        <v>64</v>
      </c>
      <c r="F28" s="20" t="s">
        <v>65</v>
      </c>
      <c r="G28" s="12"/>
      <c r="H28" s="12"/>
      <c r="I28" s="12"/>
      <c r="J28" s="12"/>
      <c r="K28" s="12"/>
      <c r="L28" s="12"/>
    </row>
    <row r="29" spans="1:12" ht="58.5" customHeight="1" x14ac:dyDescent="0.25">
      <c r="A29" s="126"/>
      <c r="B29" s="129"/>
      <c r="C29" s="130"/>
      <c r="D29" s="131"/>
      <c r="E29" s="19" t="s">
        <v>66</v>
      </c>
      <c r="F29" s="20" t="s">
        <v>67</v>
      </c>
      <c r="G29" s="12"/>
      <c r="H29" s="12"/>
      <c r="I29" s="12"/>
      <c r="J29" s="12"/>
      <c r="K29" s="12"/>
      <c r="L29" s="12"/>
    </row>
    <row r="30" spans="1:12" ht="41.25" customHeight="1" x14ac:dyDescent="0.25">
      <c r="A30" s="126"/>
      <c r="B30" s="129"/>
      <c r="C30" s="130" t="s">
        <v>68</v>
      </c>
      <c r="D30" s="131" t="s">
        <v>69</v>
      </c>
      <c r="E30" s="19" t="s">
        <v>70</v>
      </c>
      <c r="F30" s="20" t="s">
        <v>71</v>
      </c>
      <c r="G30" s="12"/>
      <c r="H30" s="12"/>
      <c r="I30" s="12"/>
      <c r="J30" s="12"/>
      <c r="K30" s="12"/>
      <c r="L30" s="12"/>
    </row>
    <row r="31" spans="1:12" ht="22.5" customHeight="1" x14ac:dyDescent="0.25">
      <c r="A31" s="126"/>
      <c r="B31" s="129"/>
      <c r="C31" s="130"/>
      <c r="D31" s="131"/>
      <c r="E31" s="19" t="s">
        <v>72</v>
      </c>
      <c r="F31" s="20" t="s">
        <v>73</v>
      </c>
      <c r="G31" s="12"/>
      <c r="H31" s="12"/>
      <c r="I31" s="12"/>
      <c r="J31" s="12"/>
      <c r="K31" s="12"/>
      <c r="L31" s="12"/>
    </row>
    <row r="32" spans="1:12" ht="21.75" customHeight="1" x14ac:dyDescent="0.25">
      <c r="A32" s="126"/>
      <c r="B32" s="129"/>
      <c r="C32" s="130"/>
      <c r="D32" s="131"/>
      <c r="E32" s="19" t="s">
        <v>74</v>
      </c>
      <c r="F32" s="20" t="s">
        <v>75</v>
      </c>
      <c r="G32" s="12"/>
      <c r="H32" s="12"/>
      <c r="I32" s="12"/>
      <c r="J32" s="12"/>
      <c r="K32" s="12"/>
      <c r="L32" s="12"/>
    </row>
    <row r="33" spans="1:12" ht="103.5" customHeight="1" thickBot="1" x14ac:dyDescent="0.3">
      <c r="A33" s="127"/>
      <c r="B33" s="129"/>
      <c r="C33" s="21" t="s">
        <v>76</v>
      </c>
      <c r="D33" s="22" t="s">
        <v>77</v>
      </c>
      <c r="E33" s="23" t="s">
        <v>78</v>
      </c>
      <c r="F33" s="24" t="s">
        <v>79</v>
      </c>
      <c r="G33" s="12"/>
      <c r="H33" s="12"/>
      <c r="I33" s="12"/>
      <c r="J33" s="12"/>
      <c r="K33" s="12"/>
      <c r="L33" s="12"/>
    </row>
    <row r="34" spans="1:12" ht="40.5" customHeight="1" x14ac:dyDescent="0.25">
      <c r="A34" s="132">
        <v>3</v>
      </c>
      <c r="B34" s="135" t="s">
        <v>80</v>
      </c>
      <c r="C34" s="138" t="s">
        <v>81</v>
      </c>
      <c r="D34" s="140" t="s">
        <v>82</v>
      </c>
      <c r="E34" s="25" t="s">
        <v>83</v>
      </c>
      <c r="F34" s="26" t="s">
        <v>84</v>
      </c>
      <c r="G34" s="12"/>
      <c r="H34" s="12"/>
      <c r="I34" s="12"/>
      <c r="J34" s="12"/>
      <c r="K34" s="12"/>
      <c r="L34" s="12"/>
    </row>
    <row r="35" spans="1:12" ht="36" customHeight="1" x14ac:dyDescent="0.25">
      <c r="A35" s="133"/>
      <c r="B35" s="136"/>
      <c r="C35" s="139"/>
      <c r="D35" s="141"/>
      <c r="E35" s="27" t="s">
        <v>85</v>
      </c>
      <c r="F35" s="28" t="s">
        <v>86</v>
      </c>
      <c r="G35" s="12"/>
      <c r="H35" s="12"/>
      <c r="I35" s="12"/>
      <c r="J35" s="12"/>
      <c r="K35" s="12"/>
      <c r="L35" s="12"/>
    </row>
    <row r="36" spans="1:12" ht="39.75" customHeight="1" x14ac:dyDescent="0.25">
      <c r="A36" s="133"/>
      <c r="B36" s="136"/>
      <c r="C36" s="139"/>
      <c r="D36" s="141"/>
      <c r="E36" s="27" t="s">
        <v>87</v>
      </c>
      <c r="F36" s="28" t="s">
        <v>88</v>
      </c>
      <c r="G36" s="12"/>
      <c r="H36" s="12"/>
      <c r="I36" s="12"/>
      <c r="J36" s="12"/>
      <c r="K36" s="12"/>
      <c r="L36" s="12"/>
    </row>
    <row r="37" spans="1:12" ht="25.5" customHeight="1" x14ac:dyDescent="0.25">
      <c r="A37" s="133"/>
      <c r="B37" s="136"/>
      <c r="C37" s="139" t="s">
        <v>89</v>
      </c>
      <c r="D37" s="141" t="s">
        <v>90</v>
      </c>
      <c r="E37" s="27" t="s">
        <v>91</v>
      </c>
      <c r="F37" s="28" t="s">
        <v>92</v>
      </c>
      <c r="G37" s="12"/>
      <c r="H37" s="12"/>
      <c r="I37" s="12"/>
      <c r="J37" s="12"/>
      <c r="K37" s="12"/>
      <c r="L37" s="12"/>
    </row>
    <row r="38" spans="1:12" ht="30" x14ac:dyDescent="0.25">
      <c r="A38" s="133"/>
      <c r="B38" s="136"/>
      <c r="C38" s="139"/>
      <c r="D38" s="141"/>
      <c r="E38" s="27" t="s">
        <v>93</v>
      </c>
      <c r="F38" s="28" t="s">
        <v>94</v>
      </c>
      <c r="G38" s="12"/>
      <c r="H38" s="12"/>
      <c r="I38" s="12"/>
      <c r="J38" s="12"/>
      <c r="K38" s="12"/>
      <c r="L38" s="12"/>
    </row>
    <row r="39" spans="1:12" ht="48" customHeight="1" x14ac:dyDescent="0.25">
      <c r="A39" s="133"/>
      <c r="B39" s="136"/>
      <c r="C39" s="139"/>
      <c r="D39" s="141"/>
      <c r="E39" s="27" t="s">
        <v>95</v>
      </c>
      <c r="F39" s="28" t="s">
        <v>96</v>
      </c>
      <c r="G39" s="12"/>
      <c r="H39" s="12"/>
      <c r="I39" s="12"/>
      <c r="J39" s="12"/>
      <c r="K39" s="12"/>
      <c r="L39" s="12"/>
    </row>
    <row r="40" spans="1:12" ht="35.25" customHeight="1" x14ac:dyDescent="0.25">
      <c r="A40" s="133"/>
      <c r="B40" s="136"/>
      <c r="C40" s="139"/>
      <c r="D40" s="141"/>
      <c r="E40" s="27" t="s">
        <v>97</v>
      </c>
      <c r="F40" s="28" t="s">
        <v>98</v>
      </c>
      <c r="G40" s="12"/>
      <c r="H40" s="12"/>
      <c r="I40" s="12"/>
      <c r="J40" s="12"/>
      <c r="K40" s="12"/>
      <c r="L40" s="12"/>
    </row>
    <row r="41" spans="1:12" ht="51" customHeight="1" x14ac:dyDescent="0.25">
      <c r="A41" s="133"/>
      <c r="B41" s="136"/>
      <c r="C41" s="139" t="s">
        <v>99</v>
      </c>
      <c r="D41" s="141" t="s">
        <v>100</v>
      </c>
      <c r="E41" s="27" t="s">
        <v>101</v>
      </c>
      <c r="F41" s="28" t="s">
        <v>102</v>
      </c>
      <c r="G41" s="12"/>
      <c r="H41" s="12"/>
      <c r="I41" s="12"/>
      <c r="J41" s="12"/>
      <c r="K41" s="12"/>
      <c r="L41" s="12"/>
    </row>
    <row r="42" spans="1:12" ht="60" x14ac:dyDescent="0.25">
      <c r="A42" s="133"/>
      <c r="B42" s="136"/>
      <c r="C42" s="139"/>
      <c r="D42" s="141"/>
      <c r="E42" s="27" t="s">
        <v>103</v>
      </c>
      <c r="F42" s="28" t="s">
        <v>104</v>
      </c>
      <c r="G42" s="12"/>
      <c r="H42" s="12"/>
      <c r="I42" s="12"/>
      <c r="J42" s="12"/>
      <c r="K42" s="12"/>
      <c r="L42" s="12"/>
    </row>
    <row r="43" spans="1:12" ht="39" customHeight="1" x14ac:dyDescent="0.25">
      <c r="A43" s="133"/>
      <c r="B43" s="136"/>
      <c r="C43" s="139" t="s">
        <v>105</v>
      </c>
      <c r="D43" s="141" t="s">
        <v>106</v>
      </c>
      <c r="E43" s="27" t="s">
        <v>107</v>
      </c>
      <c r="F43" s="28" t="s">
        <v>108</v>
      </c>
      <c r="G43" s="12"/>
      <c r="H43" s="12"/>
      <c r="I43" s="12"/>
      <c r="J43" s="12"/>
      <c r="K43" s="12"/>
      <c r="L43" s="12"/>
    </row>
    <row r="44" spans="1:12" ht="40.5" customHeight="1" x14ac:dyDescent="0.25">
      <c r="A44" s="133"/>
      <c r="B44" s="136"/>
      <c r="C44" s="139"/>
      <c r="D44" s="141"/>
      <c r="E44" s="27" t="s">
        <v>109</v>
      </c>
      <c r="F44" s="28" t="s">
        <v>110</v>
      </c>
      <c r="G44" s="12"/>
      <c r="H44" s="12"/>
      <c r="I44" s="12"/>
      <c r="J44" s="12"/>
      <c r="K44" s="12"/>
      <c r="L44" s="12"/>
    </row>
    <row r="45" spans="1:12" ht="45.75" thickBot="1" x14ac:dyDescent="0.3">
      <c r="A45" s="134"/>
      <c r="B45" s="137"/>
      <c r="C45" s="142"/>
      <c r="D45" s="143"/>
      <c r="E45" s="29" t="s">
        <v>111</v>
      </c>
      <c r="F45" s="30" t="s">
        <v>112</v>
      </c>
      <c r="G45" s="12"/>
      <c r="H45" s="12"/>
      <c r="I45" s="12"/>
      <c r="J45" s="12"/>
      <c r="K45" s="12"/>
      <c r="L45" s="12"/>
    </row>
    <row r="46" spans="1:12" ht="30" customHeight="1" x14ac:dyDescent="0.25">
      <c r="A46" s="144">
        <v>4</v>
      </c>
      <c r="B46" s="147" t="s">
        <v>113</v>
      </c>
      <c r="C46" s="150" t="s">
        <v>114</v>
      </c>
      <c r="D46" s="152" t="s">
        <v>115</v>
      </c>
      <c r="E46" s="31" t="s">
        <v>116</v>
      </c>
      <c r="F46" s="32" t="s">
        <v>117</v>
      </c>
      <c r="G46" s="12"/>
      <c r="H46" s="12"/>
      <c r="I46" s="12"/>
      <c r="J46" s="12"/>
      <c r="K46" s="12"/>
      <c r="L46" s="12"/>
    </row>
    <row r="47" spans="1:12" ht="36" customHeight="1" x14ac:dyDescent="0.25">
      <c r="A47" s="145"/>
      <c r="B47" s="148"/>
      <c r="C47" s="151"/>
      <c r="D47" s="153"/>
      <c r="E47" s="33" t="s">
        <v>118</v>
      </c>
      <c r="F47" s="34" t="s">
        <v>119</v>
      </c>
      <c r="G47" s="12"/>
      <c r="H47" s="12"/>
      <c r="I47" s="12"/>
      <c r="J47" s="12"/>
      <c r="K47" s="12"/>
      <c r="L47" s="12"/>
    </row>
    <row r="48" spans="1:12" ht="20.25" customHeight="1" x14ac:dyDescent="0.25">
      <c r="A48" s="145"/>
      <c r="B48" s="148"/>
      <c r="C48" s="151"/>
      <c r="D48" s="153"/>
      <c r="E48" s="33" t="s">
        <v>120</v>
      </c>
      <c r="F48" s="34" t="s">
        <v>121</v>
      </c>
    </row>
    <row r="49" spans="1:6" ht="36" customHeight="1" x14ac:dyDescent="0.25">
      <c r="A49" s="145"/>
      <c r="B49" s="148"/>
      <c r="C49" s="151" t="s">
        <v>122</v>
      </c>
      <c r="D49" s="153" t="s">
        <v>123</v>
      </c>
      <c r="E49" s="33" t="s">
        <v>124</v>
      </c>
      <c r="F49" s="34" t="s">
        <v>125</v>
      </c>
    </row>
    <row r="50" spans="1:6" ht="39.75" customHeight="1" x14ac:dyDescent="0.25">
      <c r="A50" s="145"/>
      <c r="B50" s="148"/>
      <c r="C50" s="151"/>
      <c r="D50" s="153"/>
      <c r="E50" s="33" t="s">
        <v>126</v>
      </c>
      <c r="F50" s="34" t="s">
        <v>127</v>
      </c>
    </row>
    <row r="51" spans="1:6" ht="60.75" customHeight="1" x14ac:dyDescent="0.25">
      <c r="A51" s="145"/>
      <c r="B51" s="148"/>
      <c r="C51" s="151"/>
      <c r="D51" s="153"/>
      <c r="E51" s="33" t="s">
        <v>128</v>
      </c>
      <c r="F51" s="34" t="s">
        <v>129</v>
      </c>
    </row>
    <row r="52" spans="1:6" ht="88.5" customHeight="1" x14ac:dyDescent="0.25">
      <c r="A52" s="145"/>
      <c r="B52" s="148"/>
      <c r="C52" s="35" t="s">
        <v>130</v>
      </c>
      <c r="D52" s="36" t="s">
        <v>131</v>
      </c>
      <c r="E52" s="33" t="s">
        <v>132</v>
      </c>
      <c r="F52" s="34" t="s">
        <v>133</v>
      </c>
    </row>
    <row r="53" spans="1:6" ht="81" customHeight="1" thickBot="1" x14ac:dyDescent="0.3">
      <c r="A53" s="146"/>
      <c r="B53" s="149"/>
      <c r="C53" s="37" t="s">
        <v>134</v>
      </c>
      <c r="D53" s="38" t="s">
        <v>135</v>
      </c>
      <c r="E53" s="39" t="s">
        <v>136</v>
      </c>
      <c r="F53" s="40" t="s">
        <v>137</v>
      </c>
    </row>
    <row r="54" spans="1:6" ht="26.25" customHeight="1" x14ac:dyDescent="0.25">
      <c r="A54" s="154">
        <v>5</v>
      </c>
      <c r="B54" s="157" t="s">
        <v>138</v>
      </c>
      <c r="C54" s="160" t="s">
        <v>139</v>
      </c>
      <c r="D54" s="162" t="s">
        <v>140</v>
      </c>
      <c r="E54" s="41" t="s">
        <v>141</v>
      </c>
      <c r="F54" s="42" t="s">
        <v>142</v>
      </c>
    </row>
    <row r="55" spans="1:6" ht="50.25" customHeight="1" x14ac:dyDescent="0.25">
      <c r="A55" s="155"/>
      <c r="B55" s="158"/>
      <c r="C55" s="161"/>
      <c r="D55" s="163"/>
      <c r="E55" s="43" t="s">
        <v>143</v>
      </c>
      <c r="F55" s="44" t="s">
        <v>144</v>
      </c>
    </row>
    <row r="56" spans="1:6" ht="54.75" customHeight="1" x14ac:dyDescent="0.25">
      <c r="A56" s="155"/>
      <c r="B56" s="158"/>
      <c r="C56" s="161"/>
      <c r="D56" s="163"/>
      <c r="E56" s="43" t="s">
        <v>145</v>
      </c>
      <c r="F56" s="44" t="s">
        <v>146</v>
      </c>
    </row>
    <row r="57" spans="1:6" ht="48" customHeight="1" x14ac:dyDescent="0.25">
      <c r="A57" s="155"/>
      <c r="B57" s="158"/>
      <c r="C57" s="161"/>
      <c r="D57" s="163"/>
      <c r="E57" s="43" t="s">
        <v>147</v>
      </c>
      <c r="F57" s="44" t="s">
        <v>148</v>
      </c>
    </row>
    <row r="58" spans="1:6" ht="32.25" customHeight="1" x14ac:dyDescent="0.25">
      <c r="A58" s="155"/>
      <c r="B58" s="158"/>
      <c r="C58" s="161"/>
      <c r="D58" s="163"/>
      <c r="E58" s="43" t="s">
        <v>149</v>
      </c>
      <c r="F58" s="44" t="s">
        <v>150</v>
      </c>
    </row>
    <row r="59" spans="1:6" ht="37.5" customHeight="1" x14ac:dyDescent="0.25">
      <c r="A59" s="155"/>
      <c r="B59" s="158"/>
      <c r="C59" s="161"/>
      <c r="D59" s="163"/>
      <c r="E59" s="43" t="s">
        <v>151</v>
      </c>
      <c r="F59" s="44" t="s">
        <v>152</v>
      </c>
    </row>
    <row r="60" spans="1:6" ht="32.25" customHeight="1" x14ac:dyDescent="0.25">
      <c r="A60" s="155"/>
      <c r="B60" s="158"/>
      <c r="C60" s="164" t="s">
        <v>153</v>
      </c>
      <c r="D60" s="163" t="s">
        <v>154</v>
      </c>
      <c r="E60" s="43" t="s">
        <v>155</v>
      </c>
      <c r="F60" s="44" t="s">
        <v>156</v>
      </c>
    </row>
    <row r="61" spans="1:6" ht="39" customHeight="1" x14ac:dyDescent="0.25">
      <c r="A61" s="155"/>
      <c r="B61" s="158"/>
      <c r="C61" s="164"/>
      <c r="D61" s="163"/>
      <c r="E61" s="43" t="s">
        <v>157</v>
      </c>
      <c r="F61" s="44" t="s">
        <v>158</v>
      </c>
    </row>
    <row r="62" spans="1:6" ht="78" customHeight="1" x14ac:dyDescent="0.25">
      <c r="A62" s="155"/>
      <c r="B62" s="158"/>
      <c r="C62" s="164"/>
      <c r="D62" s="163"/>
      <c r="E62" s="43" t="s">
        <v>159</v>
      </c>
      <c r="F62" s="44" t="s">
        <v>160</v>
      </c>
    </row>
    <row r="63" spans="1:6" ht="33.75" customHeight="1" x14ac:dyDescent="0.25">
      <c r="A63" s="155"/>
      <c r="B63" s="158"/>
      <c r="C63" s="164" t="s">
        <v>161</v>
      </c>
      <c r="D63" s="163" t="s">
        <v>162</v>
      </c>
      <c r="E63" s="43" t="s">
        <v>163</v>
      </c>
      <c r="F63" s="44" t="s">
        <v>164</v>
      </c>
    </row>
    <row r="64" spans="1:6" ht="21" customHeight="1" x14ac:dyDescent="0.25">
      <c r="A64" s="155"/>
      <c r="B64" s="158"/>
      <c r="C64" s="164"/>
      <c r="D64" s="163"/>
      <c r="E64" s="43" t="s">
        <v>165</v>
      </c>
      <c r="F64" s="44" t="s">
        <v>166</v>
      </c>
    </row>
    <row r="65" spans="1:6" ht="45" x14ac:dyDescent="0.25">
      <c r="A65" s="155"/>
      <c r="B65" s="158"/>
      <c r="C65" s="164"/>
      <c r="D65" s="163"/>
      <c r="E65" s="43" t="s">
        <v>167</v>
      </c>
      <c r="F65" s="44" t="s">
        <v>168</v>
      </c>
    </row>
    <row r="66" spans="1:6" ht="18.75" customHeight="1" x14ac:dyDescent="0.25">
      <c r="A66" s="155"/>
      <c r="B66" s="158"/>
      <c r="C66" s="164" t="s">
        <v>169</v>
      </c>
      <c r="D66" s="163" t="s">
        <v>170</v>
      </c>
      <c r="E66" s="43" t="s">
        <v>171</v>
      </c>
      <c r="F66" s="44" t="s">
        <v>172</v>
      </c>
    </row>
    <row r="67" spans="1:6" ht="21.75" customHeight="1" x14ac:dyDescent="0.25">
      <c r="A67" s="155"/>
      <c r="B67" s="158"/>
      <c r="C67" s="164"/>
      <c r="D67" s="163"/>
      <c r="E67" s="43" t="s">
        <v>173</v>
      </c>
      <c r="F67" s="44" t="s">
        <v>174</v>
      </c>
    </row>
    <row r="68" spans="1:6" ht="48.75" customHeight="1" thickBot="1" x14ac:dyDescent="0.3">
      <c r="A68" s="156"/>
      <c r="B68" s="159"/>
      <c r="C68" s="45" t="s">
        <v>175</v>
      </c>
      <c r="D68" s="46" t="s">
        <v>176</v>
      </c>
      <c r="E68" s="47" t="s">
        <v>177</v>
      </c>
      <c r="F68" s="48" t="s">
        <v>178</v>
      </c>
    </row>
  </sheetData>
  <mergeCells count="48">
    <mergeCell ref="A54:A68"/>
    <mergeCell ref="B54:B68"/>
    <mergeCell ref="C54:C59"/>
    <mergeCell ref="D54:D59"/>
    <mergeCell ref="C60:C62"/>
    <mergeCell ref="D60:D62"/>
    <mergeCell ref="C63:C65"/>
    <mergeCell ref="D63:D65"/>
    <mergeCell ref="C66:C67"/>
    <mergeCell ref="D66:D67"/>
    <mergeCell ref="A46:A53"/>
    <mergeCell ref="B46:B53"/>
    <mergeCell ref="C46:C48"/>
    <mergeCell ref="D46:D48"/>
    <mergeCell ref="C49:C51"/>
    <mergeCell ref="D49:D51"/>
    <mergeCell ref="A34:A45"/>
    <mergeCell ref="B34:B45"/>
    <mergeCell ref="C34:C36"/>
    <mergeCell ref="D34:D36"/>
    <mergeCell ref="C37:C40"/>
    <mergeCell ref="D37:D40"/>
    <mergeCell ref="C41:C42"/>
    <mergeCell ref="D41:D42"/>
    <mergeCell ref="C43:C45"/>
    <mergeCell ref="D43:D45"/>
    <mergeCell ref="A26:A33"/>
    <mergeCell ref="B26:B33"/>
    <mergeCell ref="C27:C29"/>
    <mergeCell ref="D27:D29"/>
    <mergeCell ref="C30:C32"/>
    <mergeCell ref="D30:D32"/>
    <mergeCell ref="A8:A25"/>
    <mergeCell ref="B8:B25"/>
    <mergeCell ref="C8:C13"/>
    <mergeCell ref="D8:D13"/>
    <mergeCell ref="C14:C17"/>
    <mergeCell ref="D14:D17"/>
    <mergeCell ref="C18:C23"/>
    <mergeCell ref="D18:D23"/>
    <mergeCell ref="C24:C25"/>
    <mergeCell ref="D24:D25"/>
    <mergeCell ref="A1:F1"/>
    <mergeCell ref="A3:F3"/>
    <mergeCell ref="A5:F5"/>
    <mergeCell ref="A7:B7"/>
    <mergeCell ref="C7:D7"/>
    <mergeCell ref="E7:F7"/>
  </mergeCells>
  <hyperlinks>
    <hyperlink ref="F54" location="Consolidado!D3" display="Implementar herramientas de mejoramiento continuo de los procesos"/>
    <hyperlink ref="F56" location="Consolidado!D7" display="Diseñar e implementar planes y programas que conduzcan al mejoramiento y calidad de vida laboral y consecuentemente alcancen el fortalecimiento de competencias laborales."/>
    <hyperlink ref="D60:D62" location="Consolidado!C11" display="Implementar mecanismos para lograr la adecuada gestión de la información de la Entidad."/>
    <hyperlink ref="F60" location="Consolidado!D11" display="Implementar un esquema de información y divulgación interna oportuno y efectivo."/>
    <hyperlink ref="D30:D32" location="Consolidado!C5" display="Generar una Cultura de protección del ambiente."/>
    <hyperlink ref="F30" location="Consolidado!D5" display="Realizar seguimiento a los procesos de gestión ambiental, orientada a la consolidación de un Sistema de Transporte Sostenible."/>
    <hyperlink ref="F31" location="Consolidado!D6" display="Implementar un Plan de Gestión Ambiental para TRANSMILENIO S.A. "/>
    <hyperlink ref="D41:D42" location="Consolidado!C10" display="Capacitar e informar al usuario en el uso y servicio"/>
    <hyperlink ref="F41" location="Consolidado!D10" display="Implementar mecanismos que permitan comunicar a los usuarios información oportuna, clara y veraz sobre la operación del Sistema Integrado de Transporte Público."/>
    <hyperlink ref="F40" location="Consolidado!D14" display="Consolidado!D14"/>
    <hyperlink ref="F37" location="Consolidado!D15" display="Formular e Implementar una Política Integral de Servicio al Usuario."/>
    <hyperlink ref="F34" location="Consolidado!D16" display="Consolidado!D16"/>
    <hyperlink ref="F61" location="Consolidado!D17" display="Adelantar las acciones necesarias para contar con una plataforma tecnológica soporte, que optimice el funcionamiento de la Entidad."/>
    <hyperlink ref="F35" location="Consolidado!D16" display="Garantizar los mecanismos adecuados para la atención de quejas y solicitudes."/>
    <hyperlink ref="F49" location="Consolidado!D20" display="Adelantar las acciones de diseño, promoción y comercialización del portafolio de productos y servicios de la Empresa."/>
    <hyperlink ref="F50" location="Consolidado!D21" display="Formular y promover estrategias de mercadeo, posicionamiento y consolidación de las marcas de la Empresa"/>
    <hyperlink ref="F51" location="Consolidado!D22" display="Identificar, desarrollar e implementar nuevas oportunidades de negocio o ingresos asociados a la explotación comercial de los diferentes componentes del sistema, tales como la explotación de la infraestructura y la explotación inmobiliaria"/>
    <hyperlink ref="D52" location="Consolidado!C23" display="Consolidado!C23"/>
    <hyperlink ref="F52" location="Consolidado!D23" display="Consolidado!D23"/>
    <hyperlink ref="F46" location="Consolidado!D24" display="Gestionar los recursos para la expansión y mantenimiento del Sistema Integrado de Transporte Público."/>
    <hyperlink ref="F8" location="Consolidado!D25" display="Desarrollar e implementar herramientas de programación y control de la operación que garanticen la prestación del servicio en términos de confiabilidad para el usuario, cumpliendo los límites técnicos de pasajeros por m2."/>
    <hyperlink ref="F9" location="Consolidado!D28" display="Implementar, integrar y optimizar los sistemas de regulación y control de la operación del Sistema Integrado de Transporte Público."/>
    <hyperlink ref="D14:D17" location="Consolidado!C30" display="Mejorar la seguridad de los usuarios y disminuir la accidentalidad"/>
    <hyperlink ref="F14" location="Consolidado!D30" display="Desarrollar programas para la prevención y atención de contingencias, emergencias y recuperación de desastres para los procesos de gestión y control de la operación del Sistema Integrado de Transporte Público"/>
    <hyperlink ref="F16" location="Consolidado!D31" display="Consolidado!D31"/>
    <hyperlink ref="F55" location="Consolidado!D32" display="Consolidado!D32"/>
    <hyperlink ref="F57" location="Consolidado!D33" display="Implementar mecanismos que permitan proveer, mantener y hacer uso eficiente de los recursos de la Entidad bajo los parámetros legales vigentes."/>
    <hyperlink ref="F47" location="Consolidado!D39" display="Coadyuvar en la gestión de alternativas de financiación para los diferentes agentes del Sistema."/>
    <hyperlink ref="D63:D65" location="Consolidado!C43" display="Realizar una gestión contractual que promueva el mejoramiento continuo del servicio de Transporte"/>
    <hyperlink ref="F63" location="Consolidado!D43" display="Implementar mecanismos administrativos, de contratación y técnicos que le permitan a la Entidad responder de manera oportuna."/>
    <hyperlink ref="D66:D67" location="Consolidado!C45" display="Implementar un esquema de prevención del daño antijurídico y fortalecimiento de la defensa judicial"/>
    <hyperlink ref="F66" location="Consolidado!D45" display="Formular y desarrollar una estrategia consolidada de defensa judicial."/>
    <hyperlink ref="F67" location="Consolidado!D45" display="Diseñar un esquema de seguimiento a las demandas en curso."/>
    <hyperlink ref="D24:D25" location="Consolidado!C50" display="Ampliar la cobertura del Sistema Integrado de Transporte Público"/>
    <hyperlink ref="F24" location="Consolidado!D50" display="Realizar estudios e implementar soluciones que respondan a las necesidades de cobertura derivadas del proceso de implementación del Sistema Integrado de Transporte Público."/>
    <hyperlink ref="F25" location="Consolidado!D50" display="Analizar e implementar soluciones transicionales en la operación de los corredores de mayor demanda, hasta la puesta en operación del modelo definitivo"/>
    <hyperlink ref="F59" location="Consolidado!D57" display="Desarrollar una cultura organizacional de probidad, transparencia y rechazo a la corrupción."/>
    <hyperlink ref="F18" location="Consolidado!D59" display="Adelantar las actividades de seguimiento a los estudios, diseños y construcción de la Infraestructura asociada al SITP."/>
    <hyperlink ref="F23" location="Consolidado!D60" display="Consolidado!D60"/>
    <hyperlink ref="F15" location="Consolidado!D34" display="Gestionar mecanismos de coordinación interinstitucional  con el fin de mejorar la seguridad física de los usuarios en el sistema"/>
  </hyperlinks>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6"/>
  <sheetViews>
    <sheetView tabSelected="1" view="pageBreakPreview" topLeftCell="L1" zoomScaleNormal="100" zoomScaleSheetLayoutView="100" workbookViewId="0">
      <selection activeCell="AA4" sqref="AA4"/>
    </sheetView>
  </sheetViews>
  <sheetFormatPr baseColWidth="10" defaultColWidth="11.28515625" defaultRowHeight="12" x14ac:dyDescent="0.2"/>
  <cols>
    <col min="1" max="1" width="11.42578125" style="78" customWidth="1"/>
    <col min="2" max="2" width="7.140625" style="77" customWidth="1"/>
    <col min="3" max="3" width="18.85546875" style="79" customWidth="1"/>
    <col min="4" max="4" width="21.42578125" style="77" customWidth="1"/>
    <col min="5" max="5" width="23.28515625" style="77" customWidth="1"/>
    <col min="6" max="6" width="14.42578125" style="78" customWidth="1"/>
    <col min="7" max="7" width="14.28515625" style="78" customWidth="1"/>
    <col min="8" max="8" width="14.85546875" style="78" hidden="1" customWidth="1"/>
    <col min="9" max="10" width="15.42578125" style="78" hidden="1" customWidth="1"/>
    <col min="11" max="11" width="15" style="78" hidden="1" customWidth="1"/>
    <col min="12" max="12" width="11" style="78" customWidth="1"/>
    <col min="13" max="13" width="11.5703125" style="78" customWidth="1"/>
    <col min="14" max="14" width="10.5703125" style="78" customWidth="1"/>
    <col min="15" max="15" width="9.7109375" style="78" customWidth="1"/>
    <col min="16" max="16" width="10.28515625" style="78" customWidth="1"/>
    <col min="17" max="17" width="11.7109375" style="78" customWidth="1"/>
    <col min="18" max="18" width="15" style="77" customWidth="1"/>
    <col min="19" max="19" width="15.42578125" style="77" customWidth="1"/>
    <col min="20" max="20" width="39.28515625" style="77" customWidth="1"/>
    <col min="21" max="21" width="12.7109375" style="77" customWidth="1"/>
    <col min="22" max="16384" width="11.28515625" style="77"/>
  </cols>
  <sheetData>
    <row r="1" spans="1:21" s="55" customFormat="1" ht="45" customHeight="1" thickBot="1" x14ac:dyDescent="0.3">
      <c r="A1" s="67"/>
      <c r="B1" s="68"/>
      <c r="C1" s="69"/>
      <c r="D1" s="70"/>
      <c r="E1" s="50"/>
      <c r="F1" s="178" t="s">
        <v>179</v>
      </c>
      <c r="G1" s="179"/>
      <c r="H1" s="179"/>
      <c r="I1" s="179"/>
      <c r="J1" s="179"/>
      <c r="K1" s="180"/>
      <c r="L1" s="51"/>
      <c r="M1" s="178" t="s">
        <v>180</v>
      </c>
      <c r="N1" s="179"/>
      <c r="O1" s="180"/>
      <c r="P1" s="52"/>
      <c r="Q1" s="53"/>
      <c r="R1" s="54"/>
    </row>
    <row r="2" spans="1:21" s="55" customFormat="1" ht="79.5" customHeight="1" thickBot="1" x14ac:dyDescent="0.3">
      <c r="A2" s="93" t="s">
        <v>0</v>
      </c>
      <c r="B2" s="85" t="s">
        <v>181</v>
      </c>
      <c r="C2" s="94" t="s">
        <v>182</v>
      </c>
      <c r="D2" s="85" t="s">
        <v>183</v>
      </c>
      <c r="E2" s="94" t="s">
        <v>184</v>
      </c>
      <c r="F2" s="85" t="s">
        <v>185</v>
      </c>
      <c r="G2" s="94" t="s">
        <v>186</v>
      </c>
      <c r="H2" s="85" t="s">
        <v>187</v>
      </c>
      <c r="I2" s="94" t="s">
        <v>188</v>
      </c>
      <c r="J2" s="85" t="s">
        <v>225</v>
      </c>
      <c r="K2" s="94" t="s">
        <v>189</v>
      </c>
      <c r="L2" s="95" t="s">
        <v>190</v>
      </c>
      <c r="M2" s="94" t="s">
        <v>191</v>
      </c>
      <c r="N2" s="85" t="s">
        <v>192</v>
      </c>
      <c r="O2" s="94" t="s">
        <v>193</v>
      </c>
      <c r="P2" s="85" t="s">
        <v>194</v>
      </c>
      <c r="Q2" s="94" t="s">
        <v>226</v>
      </c>
      <c r="R2" s="85" t="s">
        <v>195</v>
      </c>
      <c r="S2" s="92" t="s">
        <v>221</v>
      </c>
      <c r="T2" s="92" t="s">
        <v>227</v>
      </c>
      <c r="U2" s="85" t="s">
        <v>237</v>
      </c>
    </row>
    <row r="3" spans="1:21" ht="84" x14ac:dyDescent="0.2">
      <c r="A3" s="86" t="s">
        <v>1</v>
      </c>
      <c r="B3" s="175" t="s">
        <v>2</v>
      </c>
      <c r="C3" s="181" t="s">
        <v>196</v>
      </c>
      <c r="D3" s="87" t="s">
        <v>197</v>
      </c>
      <c r="E3" s="88" t="s">
        <v>218</v>
      </c>
      <c r="F3" s="89">
        <f>8.33%*2</f>
        <v>0.1666</v>
      </c>
      <c r="G3" s="89">
        <f>8.33%*4</f>
        <v>0.3332</v>
      </c>
      <c r="H3" s="89">
        <f>8.33%*6</f>
        <v>0.49980000000000002</v>
      </c>
      <c r="I3" s="89">
        <f>8.33%*8</f>
        <v>0.66639999999999999</v>
      </c>
      <c r="J3" s="89">
        <f>8.33%*10</f>
        <v>0.83299999999999996</v>
      </c>
      <c r="K3" s="89">
        <f>8.33%*12</f>
        <v>0.99960000000000004</v>
      </c>
      <c r="L3" s="90" t="s">
        <v>198</v>
      </c>
      <c r="M3" s="90">
        <v>5</v>
      </c>
      <c r="N3" s="90" t="s">
        <v>199</v>
      </c>
      <c r="O3" s="90" t="s">
        <v>200</v>
      </c>
      <c r="P3" s="91">
        <v>43102</v>
      </c>
      <c r="Q3" s="91">
        <v>43465</v>
      </c>
      <c r="R3" s="90" t="s">
        <v>213</v>
      </c>
      <c r="S3" s="169" t="s">
        <v>223</v>
      </c>
      <c r="T3" s="171" t="s">
        <v>231</v>
      </c>
      <c r="U3" s="96">
        <v>90</v>
      </c>
    </row>
    <row r="4" spans="1:21" ht="84" x14ac:dyDescent="0.2">
      <c r="A4" s="81" t="s">
        <v>1</v>
      </c>
      <c r="B4" s="175"/>
      <c r="C4" s="181"/>
      <c r="D4" s="58" t="s">
        <v>201</v>
      </c>
      <c r="E4" s="58" t="s">
        <v>216</v>
      </c>
      <c r="F4" s="59">
        <f>8.33%*2</f>
        <v>0.1666</v>
      </c>
      <c r="G4" s="59">
        <f t="shared" ref="G4:G7" si="0">8.33%*4</f>
        <v>0.3332</v>
      </c>
      <c r="H4" s="59">
        <f t="shared" ref="H4:H7" si="1">8.33%*6</f>
        <v>0.49980000000000002</v>
      </c>
      <c r="I4" s="59">
        <f t="shared" ref="I4:I7" si="2">8.33%*8</f>
        <v>0.66639999999999999</v>
      </c>
      <c r="J4" s="59">
        <f t="shared" ref="J4:J7" si="3">8.33%*10</f>
        <v>0.83299999999999996</v>
      </c>
      <c r="K4" s="59">
        <f t="shared" ref="K4:K7" si="4">8.33%*12</f>
        <v>0.99960000000000004</v>
      </c>
      <c r="L4" s="60" t="s">
        <v>198</v>
      </c>
      <c r="M4" s="60">
        <v>5</v>
      </c>
      <c r="N4" s="60" t="s">
        <v>199</v>
      </c>
      <c r="O4" s="60" t="s">
        <v>200</v>
      </c>
      <c r="P4" s="64">
        <v>43102</v>
      </c>
      <c r="Q4" s="64">
        <v>43465</v>
      </c>
      <c r="R4" s="60" t="s">
        <v>213</v>
      </c>
      <c r="S4" s="170"/>
      <c r="T4" s="172"/>
      <c r="U4" s="97">
        <v>90</v>
      </c>
    </row>
    <row r="5" spans="1:21" ht="132" x14ac:dyDescent="0.2">
      <c r="A5" s="81" t="s">
        <v>1</v>
      </c>
      <c r="B5" s="175"/>
      <c r="C5" s="181"/>
      <c r="D5" s="183" t="s">
        <v>202</v>
      </c>
      <c r="E5" s="82" t="s">
        <v>219</v>
      </c>
      <c r="F5" s="56">
        <f t="shared" ref="F5:F11" si="5">8.33%*2</f>
        <v>0.1666</v>
      </c>
      <c r="G5" s="56">
        <f t="shared" si="0"/>
        <v>0.3332</v>
      </c>
      <c r="H5" s="56">
        <f t="shared" si="1"/>
        <v>0.49980000000000002</v>
      </c>
      <c r="I5" s="56">
        <f t="shared" si="2"/>
        <v>0.66639999999999999</v>
      </c>
      <c r="J5" s="56">
        <f t="shared" si="3"/>
        <v>0.83299999999999996</v>
      </c>
      <c r="K5" s="56">
        <f t="shared" si="4"/>
        <v>0.99960000000000004</v>
      </c>
      <c r="L5" s="57" t="s">
        <v>198</v>
      </c>
      <c r="M5" s="57">
        <v>5</v>
      </c>
      <c r="N5" s="57" t="s">
        <v>199</v>
      </c>
      <c r="O5" s="57" t="s">
        <v>200</v>
      </c>
      <c r="P5" s="62">
        <v>43102</v>
      </c>
      <c r="Q5" s="62">
        <v>43465</v>
      </c>
      <c r="R5" s="57" t="s">
        <v>213</v>
      </c>
      <c r="S5" s="61" t="s">
        <v>222</v>
      </c>
      <c r="T5" s="84" t="s">
        <v>235</v>
      </c>
      <c r="U5" s="97">
        <v>100</v>
      </c>
    </row>
    <row r="6" spans="1:21" ht="108" x14ac:dyDescent="0.2">
      <c r="A6" s="81" t="s">
        <v>1</v>
      </c>
      <c r="B6" s="175"/>
      <c r="C6" s="181"/>
      <c r="D6" s="184"/>
      <c r="E6" s="82" t="s">
        <v>203</v>
      </c>
      <c r="F6" s="56">
        <f t="shared" si="5"/>
        <v>0.1666</v>
      </c>
      <c r="G6" s="56">
        <f t="shared" si="0"/>
        <v>0.3332</v>
      </c>
      <c r="H6" s="56">
        <f t="shared" si="1"/>
        <v>0.49980000000000002</v>
      </c>
      <c r="I6" s="56">
        <f t="shared" si="2"/>
        <v>0.66639999999999999</v>
      </c>
      <c r="J6" s="56">
        <f t="shared" si="3"/>
        <v>0.83299999999999996</v>
      </c>
      <c r="K6" s="56">
        <f t="shared" si="4"/>
        <v>0.99960000000000004</v>
      </c>
      <c r="L6" s="57" t="s">
        <v>198</v>
      </c>
      <c r="M6" s="57">
        <v>5</v>
      </c>
      <c r="N6" s="57" t="s">
        <v>199</v>
      </c>
      <c r="O6" s="57" t="s">
        <v>200</v>
      </c>
      <c r="P6" s="62">
        <v>43102</v>
      </c>
      <c r="Q6" s="62">
        <v>43465</v>
      </c>
      <c r="R6" s="57" t="s">
        <v>213</v>
      </c>
      <c r="S6" s="61" t="s">
        <v>222</v>
      </c>
      <c r="T6" s="84" t="s">
        <v>234</v>
      </c>
      <c r="U6" s="97">
        <v>100</v>
      </c>
    </row>
    <row r="7" spans="1:21" ht="120" x14ac:dyDescent="0.2">
      <c r="A7" s="81" t="s">
        <v>1</v>
      </c>
      <c r="B7" s="176"/>
      <c r="C7" s="182"/>
      <c r="D7" s="83" t="s">
        <v>204</v>
      </c>
      <c r="E7" s="82" t="s">
        <v>205</v>
      </c>
      <c r="F7" s="56">
        <f t="shared" si="5"/>
        <v>0.1666</v>
      </c>
      <c r="G7" s="56">
        <f t="shared" si="0"/>
        <v>0.3332</v>
      </c>
      <c r="H7" s="56">
        <f t="shared" si="1"/>
        <v>0.49980000000000002</v>
      </c>
      <c r="I7" s="56">
        <f t="shared" si="2"/>
        <v>0.66639999999999999</v>
      </c>
      <c r="J7" s="56">
        <f t="shared" si="3"/>
        <v>0.83299999999999996</v>
      </c>
      <c r="K7" s="56">
        <f t="shared" si="4"/>
        <v>0.99960000000000004</v>
      </c>
      <c r="L7" s="57" t="s">
        <v>198</v>
      </c>
      <c r="M7" s="57">
        <v>5</v>
      </c>
      <c r="N7" s="57" t="s">
        <v>139</v>
      </c>
      <c r="O7" s="57" t="s">
        <v>151</v>
      </c>
      <c r="P7" s="62">
        <v>43102</v>
      </c>
      <c r="Q7" s="62">
        <v>43465</v>
      </c>
      <c r="R7" s="57" t="s">
        <v>213</v>
      </c>
      <c r="S7" s="61" t="s">
        <v>222</v>
      </c>
      <c r="T7" s="84" t="s">
        <v>236</v>
      </c>
      <c r="U7" s="97">
        <v>0</v>
      </c>
    </row>
    <row r="8" spans="1:21" ht="156" x14ac:dyDescent="0.2">
      <c r="A8" s="173" t="s">
        <v>1</v>
      </c>
      <c r="B8" s="174" t="s">
        <v>3</v>
      </c>
      <c r="C8" s="177" t="s">
        <v>215</v>
      </c>
      <c r="D8" s="71" t="s">
        <v>206</v>
      </c>
      <c r="E8" s="58" t="s">
        <v>214</v>
      </c>
      <c r="F8" s="59">
        <f t="shared" si="5"/>
        <v>0.1666</v>
      </c>
      <c r="G8" s="59">
        <v>0.33329999999999999</v>
      </c>
      <c r="H8" s="59">
        <v>0.5</v>
      </c>
      <c r="I8" s="59">
        <v>0.66</v>
      </c>
      <c r="J8" s="59">
        <v>0.83</v>
      </c>
      <c r="K8" s="59">
        <v>1</v>
      </c>
      <c r="L8" s="60" t="s">
        <v>198</v>
      </c>
      <c r="M8" s="60">
        <v>5</v>
      </c>
      <c r="N8" s="60" t="s">
        <v>161</v>
      </c>
      <c r="O8" s="60" t="s">
        <v>207</v>
      </c>
      <c r="P8" s="66">
        <v>43102</v>
      </c>
      <c r="Q8" s="66">
        <v>43465</v>
      </c>
      <c r="R8" s="60" t="s">
        <v>213</v>
      </c>
      <c r="S8" s="65" t="s">
        <v>224</v>
      </c>
      <c r="T8" s="84" t="s">
        <v>230</v>
      </c>
      <c r="U8" s="97">
        <v>98</v>
      </c>
    </row>
    <row r="9" spans="1:21" ht="48" x14ac:dyDescent="0.2">
      <c r="A9" s="173"/>
      <c r="B9" s="175"/>
      <c r="C9" s="177"/>
      <c r="D9" s="82" t="s">
        <v>217</v>
      </c>
      <c r="E9" s="82" t="s">
        <v>228</v>
      </c>
      <c r="F9" s="56">
        <f t="shared" si="5"/>
        <v>0.1666</v>
      </c>
      <c r="G9" s="56">
        <v>0.33329999999999999</v>
      </c>
      <c r="H9" s="56">
        <v>0.5</v>
      </c>
      <c r="I9" s="56">
        <v>0.66</v>
      </c>
      <c r="J9" s="56">
        <v>0.83</v>
      </c>
      <c r="K9" s="56">
        <v>1</v>
      </c>
      <c r="L9" s="57" t="s">
        <v>198</v>
      </c>
      <c r="M9" s="57">
        <v>5</v>
      </c>
      <c r="N9" s="57" t="s">
        <v>139</v>
      </c>
      <c r="O9" s="57" t="s">
        <v>151</v>
      </c>
      <c r="P9" s="63">
        <v>43102</v>
      </c>
      <c r="Q9" s="63">
        <v>43465</v>
      </c>
      <c r="R9" s="57" t="s">
        <v>213</v>
      </c>
      <c r="S9" s="61" t="s">
        <v>222</v>
      </c>
      <c r="T9" s="84" t="s">
        <v>232</v>
      </c>
      <c r="U9" s="97" t="s">
        <v>239</v>
      </c>
    </row>
    <row r="10" spans="1:21" ht="72" x14ac:dyDescent="0.2">
      <c r="A10" s="173"/>
      <c r="B10" s="176"/>
      <c r="C10" s="177"/>
      <c r="D10" s="82" t="s">
        <v>208</v>
      </c>
      <c r="E10" s="82" t="s">
        <v>209</v>
      </c>
      <c r="F10" s="56">
        <f t="shared" si="5"/>
        <v>0.1666</v>
      </c>
      <c r="G10" s="56">
        <v>0.33329999999999999</v>
      </c>
      <c r="H10" s="56">
        <v>0.5</v>
      </c>
      <c r="I10" s="56">
        <v>0.66</v>
      </c>
      <c r="J10" s="56">
        <v>0.83</v>
      </c>
      <c r="K10" s="56">
        <v>1</v>
      </c>
      <c r="L10" s="57" t="s">
        <v>198</v>
      </c>
      <c r="M10" s="57">
        <v>5</v>
      </c>
      <c r="N10" s="57" t="s">
        <v>139</v>
      </c>
      <c r="O10" s="57" t="s">
        <v>151</v>
      </c>
      <c r="P10" s="63">
        <v>43102</v>
      </c>
      <c r="Q10" s="63">
        <v>43465</v>
      </c>
      <c r="R10" s="57" t="s">
        <v>213</v>
      </c>
      <c r="S10" s="61" t="s">
        <v>222</v>
      </c>
      <c r="T10" s="84" t="s">
        <v>233</v>
      </c>
      <c r="U10" s="97">
        <v>100</v>
      </c>
    </row>
    <row r="11" spans="1:21" ht="120.75" thickBot="1" x14ac:dyDescent="0.25">
      <c r="A11" s="98" t="s">
        <v>1</v>
      </c>
      <c r="B11" s="101" t="s">
        <v>210</v>
      </c>
      <c r="C11" s="99" t="s">
        <v>229</v>
      </c>
      <c r="D11" s="99" t="s">
        <v>220</v>
      </c>
      <c r="E11" s="99" t="s">
        <v>211</v>
      </c>
      <c r="F11" s="100">
        <f t="shared" si="5"/>
        <v>0.1666</v>
      </c>
      <c r="G11" s="100">
        <v>0.33329999999999999</v>
      </c>
      <c r="H11" s="100">
        <v>0.5</v>
      </c>
      <c r="I11" s="100">
        <v>0.66</v>
      </c>
      <c r="J11" s="100">
        <v>0.83</v>
      </c>
      <c r="K11" s="100">
        <v>1</v>
      </c>
      <c r="L11" s="101" t="s">
        <v>198</v>
      </c>
      <c r="M11" s="101">
        <v>5</v>
      </c>
      <c r="N11" s="101" t="s">
        <v>169</v>
      </c>
      <c r="O11" s="101" t="s">
        <v>212</v>
      </c>
      <c r="P11" s="102">
        <v>43102</v>
      </c>
      <c r="Q11" s="102">
        <v>43465</v>
      </c>
      <c r="R11" s="101" t="s">
        <v>213</v>
      </c>
      <c r="S11" s="103" t="s">
        <v>222</v>
      </c>
      <c r="T11" s="104" t="s">
        <v>236</v>
      </c>
      <c r="U11" s="105">
        <v>0</v>
      </c>
    </row>
    <row r="12" spans="1:21" ht="21.75" customHeight="1" x14ac:dyDescent="0.2">
      <c r="A12" s="72"/>
      <c r="B12" s="72"/>
      <c r="C12" s="73"/>
      <c r="D12" s="74"/>
      <c r="E12" s="75"/>
      <c r="F12" s="75"/>
      <c r="G12" s="75"/>
      <c r="H12" s="75"/>
      <c r="I12" s="75"/>
      <c r="J12" s="75"/>
      <c r="K12" s="75"/>
      <c r="L12" s="75"/>
      <c r="M12" s="75"/>
      <c r="N12" s="75"/>
      <c r="O12" s="75"/>
      <c r="P12" s="75"/>
      <c r="Q12" s="72"/>
      <c r="R12" s="76"/>
      <c r="T12" s="165" t="s">
        <v>238</v>
      </c>
      <c r="U12" s="167">
        <f>(SUM(U3:U11))/6</f>
        <v>96.333333333333329</v>
      </c>
    </row>
    <row r="13" spans="1:21" ht="12.75" thickBot="1" x14ac:dyDescent="0.25">
      <c r="A13" s="72"/>
      <c r="B13" s="72"/>
      <c r="C13" s="73"/>
      <c r="D13" s="74"/>
      <c r="E13" s="75"/>
      <c r="F13" s="75"/>
      <c r="G13" s="75"/>
      <c r="H13" s="75"/>
      <c r="I13" s="75"/>
      <c r="J13" s="75"/>
      <c r="K13" s="75"/>
      <c r="L13" s="75"/>
      <c r="M13" s="75"/>
      <c r="N13" s="75"/>
      <c r="O13" s="75"/>
      <c r="P13" s="75"/>
      <c r="Q13" s="72"/>
      <c r="R13" s="76"/>
      <c r="T13" s="166"/>
      <c r="U13" s="168"/>
    </row>
    <row r="14" spans="1:21" x14ac:dyDescent="0.2">
      <c r="A14" s="72"/>
      <c r="B14" s="72"/>
      <c r="C14" s="73"/>
      <c r="D14" s="74"/>
      <c r="E14" s="75"/>
      <c r="F14" s="75"/>
      <c r="G14" s="75"/>
      <c r="H14" s="75"/>
      <c r="I14" s="75"/>
      <c r="J14" s="75"/>
      <c r="K14" s="75"/>
      <c r="L14" s="75"/>
      <c r="M14" s="75"/>
      <c r="N14" s="75"/>
      <c r="O14" s="75"/>
      <c r="P14" s="75"/>
      <c r="Q14" s="72"/>
      <c r="R14" s="76"/>
    </row>
    <row r="15" spans="1:21" x14ac:dyDescent="0.2">
      <c r="A15" s="72"/>
      <c r="B15" s="72"/>
      <c r="C15" s="73"/>
      <c r="D15" s="74"/>
      <c r="E15" s="75"/>
      <c r="F15" s="75"/>
      <c r="G15" s="75"/>
      <c r="H15" s="75"/>
      <c r="I15" s="75"/>
      <c r="J15" s="75"/>
      <c r="K15" s="75"/>
      <c r="L15" s="75"/>
      <c r="M15" s="75"/>
      <c r="N15" s="75"/>
      <c r="O15" s="75"/>
      <c r="P15" s="75"/>
      <c r="Q15" s="72"/>
      <c r="R15" s="76"/>
    </row>
    <row r="29" spans="4:4" x14ac:dyDescent="0.2">
      <c r="D29" s="80"/>
    </row>
    <row r="30" spans="4:4" x14ac:dyDescent="0.2">
      <c r="D30" s="80"/>
    </row>
    <row r="31" spans="4:4" x14ac:dyDescent="0.2">
      <c r="D31" s="80"/>
    </row>
    <row r="32" spans="4:4" x14ac:dyDescent="0.2">
      <c r="D32" s="80"/>
    </row>
    <row r="33" spans="4:4" x14ac:dyDescent="0.2">
      <c r="D33" s="80"/>
    </row>
    <row r="34" spans="4:4" x14ac:dyDescent="0.2">
      <c r="D34" s="80"/>
    </row>
    <row r="35" spans="4:4" x14ac:dyDescent="0.2">
      <c r="D35" s="80"/>
    </row>
    <row r="36" spans="4:4" x14ac:dyDescent="0.2">
      <c r="D36" s="80"/>
    </row>
  </sheetData>
  <autoFilter ref="A2:T11"/>
  <mergeCells count="12">
    <mergeCell ref="F1:K1"/>
    <mergeCell ref="M1:O1"/>
    <mergeCell ref="B3:B7"/>
    <mergeCell ref="C3:C7"/>
    <mergeCell ref="D5:D6"/>
    <mergeCell ref="T12:T13"/>
    <mergeCell ref="U12:U13"/>
    <mergeCell ref="S3:S4"/>
    <mergeCell ref="T3:T4"/>
    <mergeCell ref="A8:A10"/>
    <mergeCell ref="B8:B10"/>
    <mergeCell ref="C8:C10"/>
  </mergeCells>
  <dataValidations disablePrompts="1" count="1">
    <dataValidation type="list" allowBlank="1" showInputMessage="1" showErrorMessage="1" sqref="L15:N1048576">
      <formula1>#REF!</formula1>
    </dataValidation>
  </dataValidations>
  <pageMargins left="0.31496062992125984" right="0.31496062992125984" top="0.55118110236220474" bottom="0.55118110236220474" header="0.31496062992125984" footer="0.31496062992125984"/>
  <pageSetup paperSize="41" scale="60" fitToHeight="76" orientation="landscape" r:id="rId1"/>
  <headerFooter>
    <oddHeader>&amp;C&amp;"-,Negrita"&amp;12Matriz de Evaluación Indicadores y Plan de Acción Subgerencia Jurídica</oddHeader>
    <oddFooter>&amp;R&amp;"Cambria,Normal"&amp;8Versión 2 - Abril 13 de 2018</oddFooter>
  </headerFooter>
  <rowBreaks count="1" manualBreakCount="1">
    <brk id="7" max="16383" man="1"/>
  </rowBreak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'[4]LISTAS DESPLEGABLES'!#REF!</xm:f>
          </x14:formula1>
          <xm:sqref>N9:O10 M3:M10 N7:O7</xm:sqref>
        </x14:dataValidation>
        <x14:dataValidation type="list" allowBlank="1" showInputMessage="1" showErrorMessage="1">
          <x14:formula1>
            <xm:f>'[5]LISTAS DESPLEGABLES'!#REF!</xm:f>
          </x14:formula1>
          <xm:sqref>L3:L11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Estratégico</vt:lpstr>
      <vt:lpstr>1 Trimestre 2018</vt:lpstr>
      <vt:lpstr>'1 Trimestre 2018'!Títulos_a_imprimir</vt:lpstr>
      <vt:lpstr>'Plan Estratégico'!Títulos_a_imprimir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Marcela Bautista Sanguino</dc:creator>
  <cp:lastModifiedBy>Carolina Bernal Molina</cp:lastModifiedBy>
  <cp:lastPrinted>2018-05-17T15:45:26Z</cp:lastPrinted>
  <dcterms:created xsi:type="dcterms:W3CDTF">2017-11-24T22:00:18Z</dcterms:created>
  <dcterms:modified xsi:type="dcterms:W3CDTF">2018-05-17T15:46:46Z</dcterms:modified>
</cp:coreProperties>
</file>