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OCI 2017\2. Trabajos de Cumplimiento\9. Plan Anticorrupción y de Atención al Ciudadano\Corte 30-abr-2017\4. Informe\"/>
    </mc:Choice>
  </mc:AlternateContent>
  <bookViews>
    <workbookView xWindow="0" yWindow="0" windowWidth="28800" windowHeight="12435"/>
  </bookViews>
  <sheets>
    <sheet name="MRC" sheetId="13"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MRC!$A$3:$AO$165</definedName>
    <definedName name="A">[1]Hoja1!#REF!</definedName>
    <definedName name="A_Obj1" localSheetId="0">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AAA">[1]Hoja1!#REF!</definedName>
    <definedName name="AB">[1]Hoja1!#REF!</definedName>
    <definedName name="Acc_1" localSheetId="0">#REF!</definedName>
    <definedName name="Acc_1">#REF!</definedName>
    <definedName name="Acc_2" localSheetId="0">#REF!</definedName>
    <definedName name="Acc_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dmin">[2]TABLA!$Q$2:$Q$3</definedName>
    <definedName name="Agricultura" localSheetId="0">[2]TABLA!#REF!</definedName>
    <definedName name="Agricultura">[2]TABLA!#REF!</definedName>
    <definedName name="Agricultura_y_Desarrollo_Rural" localSheetId="0">[2]TABLA!#REF!</definedName>
    <definedName name="Agricultura_y_Desarrollo_Rural">[2]TABLA!#REF!</definedName>
    <definedName name="Ambiental">'[2]Tablas instituciones'!$D$2:$D$9</definedName>
    <definedName name="ambiente" localSheetId="0">[2]TABLA!#REF!</definedName>
    <definedName name="ambiente">[2]TABLA!#REF!</definedName>
    <definedName name="Ambiente_y_Desarrollo_Sostenible" localSheetId="0">[2]TABLA!#REF!</definedName>
    <definedName name="Ambiente_y_Desarrollo_Sostenible">[2]TABLA!#REF!</definedName>
    <definedName name="_xlnm.Print_Area" localSheetId="0">MRC!$A$1:$AH$165</definedName>
    <definedName name="cc">[1]Hoja1!#REF!</definedName>
    <definedName name="Ciencia__Tecnología_e_innovación" localSheetId="0">[2]TABLA!#REF!</definedName>
    <definedName name="Ciencia__Tecnología_e_innovación">[2]TABLA!#REF!</definedName>
    <definedName name="Clasecontrol" localSheetId="0">[1]Hoja1!#REF!</definedName>
    <definedName name="Clasecontrol">[3]Hoja1!#REF!</definedName>
    <definedName name="clases1">[4]TABLA!$G$2:$G$5</definedName>
    <definedName name="Comercio__Industria_y_Turismo" localSheetId="0">[2]TABLA!#REF!</definedName>
    <definedName name="Comercio__Industria_y_Turismo">[2]TABLA!#REF!</definedName>
    <definedName name="departamentos">[2]TABLA!$D$2:$D$36</definedName>
    <definedName name="Factoresexternos" localSheetId="0">[1]Hoja1!$G$2:$G$16</definedName>
    <definedName name="Factoresexternos">[3]Hoja1!$G$2:$G$16</definedName>
    <definedName name="FactoresInternos" localSheetId="0">[1]Hoja1!$H$2:$H$11</definedName>
    <definedName name="FactoresInternos">[3]Hoja1!$H$2:$H$11</definedName>
    <definedName name="Fuentes" localSheetId="0">#REF!</definedName>
    <definedName name="Fuentes">#REF!</definedName>
    <definedName name="Indicadores" localSheetId="0">#REF!</definedName>
    <definedName name="Indicadores">#REF!</definedName>
    <definedName name="Nivel" localSheetId="0">[1]Hoja1!#REF!</definedName>
    <definedName name="Nivel">[3]Hoja1!#REF!</definedName>
    <definedName name="NivelImp" localSheetId="0">[1]Hoja1!#REF!</definedName>
    <definedName name="NivelImp">[3]Hoja1!#REF!</definedName>
    <definedName name="NivelProb" localSheetId="0">[1]Hoja1!#REF!</definedName>
    <definedName name="NivelProb">[3]Hoja1!#REF!</definedName>
    <definedName name="Objetivos" localSheetId="0">OFFSET(#REF!,0,0,COUNTA(#REF!)-1,1)</definedName>
    <definedName name="Objetivos">OFFSET(#REF!,0,0,COUNTA(#REF!)-1,1)</definedName>
    <definedName name="orden">[2]TABLA!$A$3:$A$4</definedName>
    <definedName name="proba">[5]Hoja1!$A$2:$A$6</definedName>
    <definedName name="Probabilidad" localSheetId="0">[1]Hoja1!#REF!</definedName>
    <definedName name="Probabilidad">[3]Hoja1!#REF!</definedName>
    <definedName name="sector">[2]TABLA!$B$2:$B$26</definedName>
    <definedName name="Tipocontrol" localSheetId="0">[1]Hoja1!#REF!</definedName>
    <definedName name="Tipocontrol">[3]Hoja1!#REF!</definedName>
    <definedName name="Tipos">[2]TABLA!$G$2:$G$4</definedName>
    <definedName name="_xlnm.Print_Titles" localSheetId="0">MRC!$1:$3</definedName>
    <definedName name="Tratamiento" localSheetId="0">[1]Hoja1!#REF!</definedName>
    <definedName name="Tratamiento">[3]Hoja1!#REF!</definedName>
    <definedName name="vigencias">[2]TABLA!$E$2:$E$7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3" i="13" l="1"/>
  <c r="AE48" i="13" l="1"/>
  <c r="AE71" i="13" l="1"/>
  <c r="AE6" i="13" l="1"/>
  <c r="AE5" i="13"/>
  <c r="AE59" i="13" l="1"/>
  <c r="L135" i="13" l="1"/>
  <c r="L64" i="13" l="1"/>
  <c r="L62" i="13"/>
  <c r="L59" i="13"/>
  <c r="L57" i="13"/>
  <c r="U84" i="13" l="1"/>
  <c r="L84" i="13"/>
  <c r="L24" i="13" l="1"/>
  <c r="U21" i="13" l="1"/>
  <c r="L21" i="13"/>
  <c r="U19" i="13"/>
  <c r="L19" i="13"/>
  <c r="U18" i="13"/>
  <c r="L18" i="13"/>
  <c r="U17" i="13"/>
  <c r="L17" i="13"/>
  <c r="L16" i="13"/>
  <c r="U13" i="13"/>
  <c r="L13" i="13"/>
  <c r="L165" i="13" l="1"/>
  <c r="U87" i="13" l="1"/>
  <c r="L87" i="13"/>
  <c r="U86" i="13"/>
  <c r="L86" i="13"/>
  <c r="L151" i="13" l="1"/>
  <c r="R162" i="13"/>
  <c r="T162" i="13"/>
  <c r="S162" i="13"/>
  <c r="L159" i="13"/>
  <c r="S159" i="13"/>
  <c r="R158" i="13"/>
  <c r="T158" i="13"/>
  <c r="S158" i="13"/>
  <c r="U156" i="13"/>
  <c r="L156" i="13"/>
  <c r="R151" i="13"/>
  <c r="U151" i="13" s="1"/>
  <c r="S149" i="13"/>
  <c r="R149" i="13"/>
  <c r="U162" i="13" l="1"/>
  <c r="U158" i="13"/>
  <c r="T149" i="13"/>
  <c r="U149" i="13" s="1"/>
  <c r="T159" i="13"/>
  <c r="U159" i="13" s="1"/>
  <c r="L162" i="13"/>
  <c r="L158" i="13"/>
  <c r="L23" i="13" l="1"/>
  <c r="L138" i="13"/>
  <c r="L43" i="13" l="1"/>
  <c r="L104" i="13" l="1"/>
  <c r="U95" i="13"/>
  <c r="L95" i="13"/>
  <c r="U74" i="13" l="1"/>
  <c r="L74" i="13"/>
  <c r="U71" i="13"/>
  <c r="L71" i="13"/>
  <c r="U68" i="13"/>
  <c r="L68" i="13"/>
  <c r="L145" i="13" l="1"/>
  <c r="U9" i="13" l="1"/>
  <c r="L9" i="13"/>
</calcChain>
</file>

<file path=xl/comments1.xml><?xml version="1.0" encoding="utf-8"?>
<comments xmlns="http://schemas.openxmlformats.org/spreadsheetml/2006/main">
  <authors>
    <author>Diana Alicia Castro Roa</author>
  </authors>
  <commentList>
    <comment ref="C3" authorId="0" shapeId="0">
      <text>
        <r>
          <rPr>
            <sz val="9"/>
            <color indexed="81"/>
            <rFont val="Tahoma"/>
            <family val="2"/>
          </rPr>
          <t xml:space="preserve">Condiciones DEL ENTORNO que afectan positiva o negativamente  el cumplimiento de la misión y los objetivos de una Entidad Pública
</t>
        </r>
      </text>
    </comment>
    <comment ref="D3" authorId="0" shapeId="0">
      <text>
        <r>
          <rPr>
            <sz val="9"/>
            <color indexed="81"/>
            <rFont val="Tahoma"/>
            <family val="2"/>
          </rPr>
          <t xml:space="preserve">Condiciones INTERNAS que afectan positiva o negativamente  el cumplimiento de la misión y los objetivos de una Entidad Pública
</t>
        </r>
      </text>
    </comment>
    <comment ref="E3" authorId="0" shapeId="0">
      <text>
        <r>
          <rPr>
            <sz val="9"/>
            <color indexed="81"/>
            <rFont val="Tahoma"/>
            <family val="2"/>
          </rPr>
          <t xml:space="preserve">Causa: Medios, circunstancias o agentes generadores del riesgo
</t>
        </r>
      </text>
    </comment>
    <comment ref="F3" authorId="0" shapeId="0">
      <text>
        <r>
          <rPr>
            <b/>
            <sz val="11"/>
            <color indexed="81"/>
            <rFont val="Tahoma"/>
            <family val="2"/>
          </rPr>
          <t xml:space="preserve">RIESGO DE CORRUPCION:
</t>
        </r>
        <r>
          <rPr>
            <sz val="11"/>
            <color indexed="81"/>
            <rFont val="Tahoma"/>
            <family val="2"/>
          </rPr>
          <t xml:space="preserve">Posibilidad de que por acción u omisión, se use el poder para poder desviar la gestión de lo público hacia un beneficio privado.
</t>
        </r>
        <r>
          <rPr>
            <b/>
            <u/>
            <sz val="11"/>
            <color indexed="81"/>
            <rFont val="Tahoma"/>
            <family val="2"/>
          </rPr>
          <t>NOTA</t>
        </r>
        <r>
          <rPr>
            <sz val="11"/>
            <color indexed="81"/>
            <rFont val="Tahoma"/>
            <family val="2"/>
          </rPr>
          <t xml:space="preserve">: Con el fin de facilitar la identificación de riesgos de corrupción y de evitar que se presenten confusiones entre un riesgo de gestión y uno de corrupción, se sugiere que se tome el riesgo de corrupción identificado y se evalué frente a cada uno de los siguientes  componentes: 
1. </t>
        </r>
        <r>
          <rPr>
            <b/>
            <sz val="11"/>
            <color indexed="81"/>
            <rFont val="Tahoma"/>
            <family val="2"/>
          </rPr>
          <t xml:space="preserve">Acción u omisión </t>
        </r>
        <r>
          <rPr>
            <sz val="11"/>
            <color indexed="81"/>
            <rFont val="Tahoma"/>
            <family val="2"/>
          </rPr>
          <t xml:space="preserve">+ 
2. </t>
        </r>
        <r>
          <rPr>
            <b/>
            <sz val="11"/>
            <color indexed="81"/>
            <rFont val="Tahoma"/>
            <family val="2"/>
          </rPr>
          <t>Uso del poder</t>
        </r>
        <r>
          <rPr>
            <sz val="11"/>
            <color indexed="81"/>
            <rFont val="Tahoma"/>
            <family val="2"/>
          </rPr>
          <t xml:space="preserve"> +
3. </t>
        </r>
        <r>
          <rPr>
            <b/>
            <sz val="11"/>
            <color indexed="81"/>
            <rFont val="Tahoma"/>
            <family val="2"/>
          </rPr>
          <t>Desviación de la gestión de lo público</t>
        </r>
        <r>
          <rPr>
            <sz val="11"/>
            <color indexed="81"/>
            <rFont val="Tahoma"/>
            <family val="2"/>
          </rPr>
          <t xml:space="preserve"> + 
4. </t>
        </r>
        <r>
          <rPr>
            <b/>
            <sz val="11"/>
            <color indexed="81"/>
            <rFont val="Tahoma"/>
            <family val="2"/>
          </rPr>
          <t>El beneficio privado</t>
        </r>
        <r>
          <rPr>
            <sz val="11"/>
            <color indexed="81"/>
            <rFont val="Tahoma"/>
            <family val="2"/>
          </rPr>
          <t xml:space="preserve">.
</t>
        </r>
        <r>
          <rPr>
            <b/>
            <sz val="11"/>
            <color indexed="81"/>
            <rFont val="Tahoma"/>
            <family val="2"/>
          </rPr>
          <t xml:space="preserve">
Si son contestados los cuatro componentes afirmativamente, se trata de un RIESGO DE CORRUPCIÓN</t>
        </r>
      </text>
    </comment>
    <comment ref="G3" authorId="0" shapeId="0">
      <text>
        <r>
          <rPr>
            <b/>
            <sz val="11"/>
            <color indexed="81"/>
            <rFont val="Arial"/>
            <family val="2"/>
          </rPr>
          <t>Consecuencias. Son los efectos ocasionados por la ocurrencia de un riesgo que afecta los objetivos o procesos de la entidad. Pueden ser una pérdida, un daño, un perjuicio, un detrimento.
La consecuencia se convierte en un insumo de la mayor importancia, toda vez que es la base para
determinar el impacto.23</t>
        </r>
      </text>
    </comment>
    <comment ref="H3"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Improbable: </t>
        </r>
        <r>
          <rPr>
            <sz val="11"/>
            <color indexed="81"/>
            <rFont val="Tahoma"/>
            <family val="2"/>
          </rPr>
          <t xml:space="preserve">Puede ocurrir. El evento se presentó una vez en los últimos 5 años.
</t>
        </r>
        <r>
          <rPr>
            <b/>
            <sz val="11"/>
            <color indexed="81"/>
            <rFont val="Tahoma"/>
            <family val="2"/>
          </rPr>
          <t xml:space="preserve">Posible: </t>
        </r>
        <r>
          <rPr>
            <sz val="11"/>
            <color indexed="81"/>
            <rFont val="Tahoma"/>
            <family val="2"/>
          </rPr>
          <t xml:space="preserve">Es posible que suceda. El evento se presentó una vez en los últimos 2 años.
</t>
        </r>
        <r>
          <rPr>
            <b/>
            <sz val="11"/>
            <color indexed="81"/>
            <rFont val="Tahoma"/>
            <family val="2"/>
          </rPr>
          <t xml:space="preserve">Probable: </t>
        </r>
        <r>
          <rPr>
            <sz val="11"/>
            <color indexed="81"/>
            <rFont val="Tahoma"/>
            <family val="2"/>
          </rPr>
          <t xml:space="preserve">Es viable que el evento ocurra en la mayoría de los casos. El evento se presentó una vez en el último año.
</t>
        </r>
        <r>
          <rPr>
            <b/>
            <sz val="11"/>
            <color indexed="81"/>
            <rFont val="Tahoma"/>
            <family val="2"/>
          </rPr>
          <t>Casi seguro:</t>
        </r>
        <r>
          <rPr>
            <sz val="11"/>
            <color indexed="81"/>
            <rFont val="Tahoma"/>
            <family val="2"/>
          </rPr>
          <t xml:space="preserve"> Se espera que el evento ocurra en la mayoría de las circunstancias. Es muy seguro
que se presente. El evento se presentó más de una vez al año.</t>
        </r>
      </text>
    </comment>
    <comment ref="I3" authorId="0" shapeId="0">
      <text>
        <r>
          <rPr>
            <b/>
            <sz val="9"/>
            <color indexed="81"/>
            <rFont val="Tahoma"/>
            <family val="2"/>
          </rPr>
          <t>Rara vez  = 1
Improbable = 2
Posible = 3
Probable = 4
Casi seguro = 5</t>
        </r>
      </text>
    </comment>
    <comment ref="J3"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Mayor:</t>
        </r>
        <r>
          <rPr>
            <sz val="10"/>
            <color indexed="81"/>
            <rFont val="Tahoma"/>
            <family val="2"/>
          </rPr>
          <t xml:space="preserve"> Genera altas consecuencias sobre la entidad.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El impacto se mide según el efecto que puede causar el hecho de corrupción al cumplimiento de los fines de la entidad. Para facilitar la asignación del puntaje es aconsejable diligenciar el  formato que se presenta en la HOJA 5</t>
        </r>
      </text>
    </comment>
    <comment ref="K3" authorId="0" shapeId="0">
      <text>
        <r>
          <rPr>
            <sz val="10"/>
            <color indexed="81"/>
            <rFont val="Tahoma"/>
            <family val="2"/>
          </rPr>
          <t xml:space="preserve">Si del formulario contestado en la hoja 5 se obtuvieron:
A)  de UNO a CINCO pregunta(s) positivas entonces el nivel de impacto es </t>
        </r>
        <r>
          <rPr>
            <b/>
            <sz val="10"/>
            <color indexed="81"/>
            <rFont val="Tahoma"/>
            <family val="2"/>
          </rPr>
          <t xml:space="preserve">MODERADO
</t>
        </r>
        <r>
          <rPr>
            <sz val="10"/>
            <color indexed="81"/>
            <rFont val="Tahoma"/>
            <family val="2"/>
          </rPr>
          <t xml:space="preserve">
B) de SEIS a ONCE preguntas positivas entonces el nivel de impacto</t>
        </r>
        <r>
          <rPr>
            <b/>
            <sz val="10"/>
            <color indexed="81"/>
            <rFont val="Tahoma"/>
            <family val="2"/>
          </rPr>
          <t xml:space="preserve"> </t>
        </r>
        <r>
          <rPr>
            <sz val="10"/>
            <color indexed="81"/>
            <rFont val="Tahoma"/>
            <family val="2"/>
          </rPr>
          <t>es</t>
        </r>
        <r>
          <rPr>
            <b/>
            <sz val="10"/>
            <color indexed="81"/>
            <rFont val="Tahoma"/>
            <family val="2"/>
          </rPr>
          <t xml:space="preserve"> MAYOR
</t>
        </r>
        <r>
          <rPr>
            <sz val="10"/>
            <color indexed="81"/>
            <rFont val="Tahoma"/>
            <family val="2"/>
          </rPr>
          <t>C) de DOCE a DIECIOCHO preguntas positivas entonces el nivel de impacto es</t>
        </r>
        <r>
          <rPr>
            <b/>
            <sz val="10"/>
            <color indexed="81"/>
            <rFont val="Tahoma"/>
            <family val="2"/>
          </rPr>
          <t xml:space="preserve"> CATASTROFICO</t>
        </r>
        <r>
          <rPr>
            <sz val="10"/>
            <color indexed="81"/>
            <rFont val="Tahoma"/>
            <family val="2"/>
          </rPr>
          <t xml:space="preserve">
</t>
        </r>
      </text>
    </comment>
    <comment ref="L3" authorId="0" shapeId="0">
      <text>
        <r>
          <rPr>
            <b/>
            <sz val="9"/>
            <color indexed="81"/>
            <rFont val="Tahoma"/>
            <family val="2"/>
          </rPr>
          <t xml:space="preserve">Riesgo Inherente: </t>
        </r>
        <r>
          <rPr>
            <sz val="9"/>
            <color indexed="81"/>
            <rFont val="Tahoma"/>
            <family val="2"/>
          </rPr>
          <t>Corresponde a la primera calificación y evaluación del riesgo de corrupción.
Su calificación se realiza a través del cruce de los resultados obtenidos en la columna nivel de probabilidad multiplicado por el valor obtenido en el Nivel de Impacto</t>
        </r>
      </text>
    </comment>
    <comment ref="M3" authorId="0" shapeId="0">
      <text>
        <r>
          <rPr>
            <b/>
            <sz val="11"/>
            <color indexed="81"/>
            <rFont val="Tahoma"/>
            <family val="2"/>
          </rPr>
          <t xml:space="preserve">El resultado de la Evaluación del Riesgo Inherente se ubica en una de la siguientes zonas de Riesgo
</t>
        </r>
        <r>
          <rPr>
            <sz val="11"/>
            <color indexed="81"/>
            <rFont val="Tahoma"/>
            <family val="2"/>
          </rPr>
          <t>Riesgo Inherente = 5 a 10 puntos ---&gt;ZONA DE RIESGO BAJA
Riesgo Inherente = 15 - 25 puntos ---&gt; ZONA DE RIESGO MODERADA
Riesgo Inherente = 30 - 50 puntos ---&gt; ZONA DE RIESGO ALTA
Riesgo Inherente = 60 - 100 puntos ---&gt;ZONA DE RIESGO EXTREMA</t>
        </r>
        <r>
          <rPr>
            <b/>
            <sz val="11"/>
            <color indexed="81"/>
            <rFont val="Tahoma"/>
            <family val="2"/>
          </rPr>
          <t xml:space="preserve">
NOTA: Ver Tabla 8 Guía de Gestión de Riesgo de Corrupción Pag. 22</t>
        </r>
      </text>
    </comment>
    <comment ref="N3" authorId="0" shapeId="0">
      <text>
        <r>
          <rPr>
            <b/>
            <sz val="9"/>
            <color indexed="81"/>
            <rFont val="Tahoma"/>
            <family val="2"/>
          </rPr>
          <t>En este campo se debe describir el control  o medidas conducentes  que se tienen para controlar el riesgo inherente</t>
        </r>
        <r>
          <rPr>
            <sz val="9"/>
            <color indexed="81"/>
            <rFont val="Tahoma"/>
            <family val="2"/>
          </rPr>
          <t xml:space="preserve">
</t>
        </r>
      </text>
    </comment>
    <comment ref="O3" authorId="0" shapeId="0">
      <text>
        <r>
          <rPr>
            <b/>
            <sz val="9"/>
            <color indexed="81"/>
            <rFont val="Tahoma"/>
            <family val="2"/>
          </rPr>
          <t xml:space="preserve">EXISTEN TRES TIPOS DE CONTROLES:
PREVENTIVOS: </t>
        </r>
        <r>
          <rPr>
            <sz val="9"/>
            <color indexed="81"/>
            <rFont val="Tahoma"/>
            <family val="2"/>
          </rPr>
          <t>Se orientan a eliminar las causas del riesgo, para prevenir su ocurrencia o materialización
DTECTIVOS: Aquellos que registran un evento después de presentado, sirven para descubrir resultados no previstos y alertas sobre la presencia de un riesgo
CORRECTIVOS: Aquellos que permiten</t>
        </r>
      </text>
    </comment>
    <comment ref="P3" authorId="0" shapeId="0">
      <text>
        <r>
          <rPr>
            <b/>
            <sz val="11"/>
            <color indexed="81"/>
            <rFont val="Tahoma"/>
            <family val="2"/>
          </rPr>
          <t xml:space="preserve">Controles manuales: </t>
        </r>
        <r>
          <rPr>
            <sz val="11"/>
            <color indexed="81"/>
            <rFont val="Tahoma"/>
            <family val="2"/>
          </rPr>
          <t xml:space="preserve">Políticas de operación aplicables, autorizaciones a través de firmas o confirmaciones vía correo electrónico, archivos físicos, consecutivos, listas de chequeos, controles de seguridad con personal especializado entre otros.
</t>
        </r>
        <r>
          <rPr>
            <b/>
            <sz val="11"/>
            <color indexed="81"/>
            <rFont val="Tahoma"/>
            <family val="2"/>
          </rPr>
          <t xml:space="preserve">
Controles automáticos: </t>
        </r>
        <r>
          <rPr>
            <sz val="11"/>
            <color indexed="81"/>
            <rFont val="Tahoma"/>
            <family val="2"/>
          </rPr>
          <t xml:space="preserve">Utilizan herramientas tecnológicas como sistemas de información o software, diseñados para prevenir, detectar o corregir errores o deficiencias, sin que tenga que intervenir una persona en el proceso.
Para evaluar el control se debe diligenciar el formulario que se presenta en la hoja 2
</t>
        </r>
      </text>
    </comment>
    <comment ref="Q3"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1. 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2. Improbable: </t>
        </r>
        <r>
          <rPr>
            <sz val="11"/>
            <color indexed="81"/>
            <rFont val="Tahoma"/>
            <family val="2"/>
          </rPr>
          <t xml:space="preserve">Puede ocurrir. El evento se presentó una vez en los últimos 5 años.
</t>
        </r>
        <r>
          <rPr>
            <b/>
            <sz val="11"/>
            <color indexed="81"/>
            <rFont val="Tahoma"/>
            <family val="2"/>
          </rPr>
          <t xml:space="preserve">3. Posible: </t>
        </r>
        <r>
          <rPr>
            <sz val="11"/>
            <color indexed="81"/>
            <rFont val="Tahoma"/>
            <family val="2"/>
          </rPr>
          <t xml:space="preserve">Es posible que suceda. El evento se presentó una vez en los últimos 2 años.
</t>
        </r>
        <r>
          <rPr>
            <b/>
            <sz val="11"/>
            <color indexed="81"/>
            <rFont val="Tahoma"/>
            <family val="2"/>
          </rPr>
          <t xml:space="preserve">4. Probable: </t>
        </r>
        <r>
          <rPr>
            <sz val="11"/>
            <color indexed="81"/>
            <rFont val="Tahoma"/>
            <family val="2"/>
          </rPr>
          <t xml:space="preserve">Es viable que el evento ocurra en la mayoría de los casos. El evento se presentó una vez en el último año.
</t>
        </r>
        <r>
          <rPr>
            <b/>
            <sz val="11"/>
            <color indexed="81"/>
            <rFont val="Tahoma"/>
            <family val="2"/>
          </rPr>
          <t>5. Casi seguro:</t>
        </r>
        <r>
          <rPr>
            <sz val="11"/>
            <color indexed="81"/>
            <rFont val="Tahoma"/>
            <family val="2"/>
          </rPr>
          <t xml:space="preserve"> Se espera que el evento ocurra en la mayoría de las circunstancias. Es muy seguro
que se presente. El evento se presentó más de una vez al año.</t>
        </r>
      </text>
    </comment>
    <comment ref="S3"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(NIVEL: 5)</t>
        </r>
        <r>
          <rPr>
            <sz val="10"/>
            <color indexed="81"/>
            <rFont val="Tahoma"/>
            <family val="2"/>
          </rPr>
          <t xml:space="preserve">
</t>
        </r>
        <r>
          <rPr>
            <b/>
            <sz val="10"/>
            <color indexed="81"/>
            <rFont val="Tahoma"/>
            <family val="2"/>
          </rPr>
          <t>Mayor:</t>
        </r>
        <r>
          <rPr>
            <sz val="10"/>
            <color indexed="81"/>
            <rFont val="Tahoma"/>
            <family val="2"/>
          </rPr>
          <t xml:space="preserve"> Genera altas consecuencias sobre la entidad.</t>
        </r>
        <r>
          <rPr>
            <b/>
            <sz val="10"/>
            <color indexed="81"/>
            <rFont val="Tahoma"/>
            <family val="2"/>
          </rPr>
          <t xml:space="preserve"> (NIVEL: 10)</t>
        </r>
        <r>
          <rPr>
            <sz val="10"/>
            <color indexed="81"/>
            <rFont val="Tahoma"/>
            <family val="2"/>
          </rPr>
          <t xml:space="preserve">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(NIVEL: 20)
El impacto se mide según el efecto que puede causar el hecho de corrupción al cumplimiento de los fines de la entidad. Para facilitar la asignación del puntaje es aconsejable diligenciar el  formato que se presenta en la HOJA denominada FORMATO PARA DETERMINAR IMPACTO:</t>
        </r>
      </text>
    </comment>
    <comment ref="A5" authorId="0" shapeId="0">
      <text>
        <r>
          <rPr>
            <b/>
            <sz val="9"/>
            <color indexed="81"/>
            <rFont val="Tahoma"/>
            <family val="2"/>
          </rPr>
          <t>Diana Alicia Castro Roa:</t>
        </r>
        <r>
          <rPr>
            <sz val="9"/>
            <color indexed="81"/>
            <rFont val="Tahoma"/>
            <family val="2"/>
          </rPr>
          <t xml:space="preserve">
</t>
        </r>
      </text>
    </comment>
    <comment ref="A6" authorId="0" shapeId="0">
      <text>
        <r>
          <rPr>
            <b/>
            <sz val="9"/>
            <color indexed="81"/>
            <rFont val="Tahoma"/>
            <family val="2"/>
          </rPr>
          <t>Diana Alicia Castro Roa:</t>
        </r>
        <r>
          <rPr>
            <sz val="9"/>
            <color indexed="81"/>
            <rFont val="Tahoma"/>
            <family val="2"/>
          </rPr>
          <t xml:space="preserve">
</t>
        </r>
      </text>
    </comment>
  </commentList>
</comments>
</file>

<file path=xl/sharedStrings.xml><?xml version="1.0" encoding="utf-8"?>
<sst xmlns="http://schemas.openxmlformats.org/spreadsheetml/2006/main" count="1690" uniqueCount="807">
  <si>
    <t xml:space="preserve">IDENTIFICACION DEL RIESGO </t>
  </si>
  <si>
    <t>VALORACION DEL RIESGO  ANTES DE CONTROLES</t>
  </si>
  <si>
    <t>VALORACION DEL RIESGO DESPUES DE CONTROLES</t>
  </si>
  <si>
    <t>ACCIONES ASOCIADAS AL CONTROL</t>
  </si>
  <si>
    <t>PROCESOS/ SUBPROCESOS DE LA ENTIDAD</t>
  </si>
  <si>
    <t>OBJETIVO</t>
  </si>
  <si>
    <t>FACTORES EXTERNOS</t>
  </si>
  <si>
    <t>FACTORES INTERNOS</t>
  </si>
  <si>
    <t xml:space="preserve">CAUSAS </t>
  </si>
  <si>
    <t>RIESGOS DE 
CORRUPCION</t>
  </si>
  <si>
    <t>CONSECUENCIAS</t>
  </si>
  <si>
    <t xml:space="preserve">TIPO DE PROBABILIDAD </t>
  </si>
  <si>
    <t>NIVEL DE PROBABILIDAD</t>
  </si>
  <si>
    <t xml:space="preserve">IMPACTO </t>
  </si>
  <si>
    <t>NIVEL DE IMPACTO</t>
  </si>
  <si>
    <t>EVALUACION DEL RIESGO
(Riesgo Inherente)</t>
  </si>
  <si>
    <t>ZONA DEL RIESGO</t>
  </si>
  <si>
    <t xml:space="preserve">DESCRIPCION DEL CONTROL </t>
  </si>
  <si>
    <t>NATURALEZA DEL CONTROL</t>
  </si>
  <si>
    <t>EVALUACION DEL CONTROL</t>
  </si>
  <si>
    <t xml:space="preserve">PROBABILIDAD </t>
  </si>
  <si>
    <t>EVALUACION DEL RIESGO 
(Riesgo Residual)</t>
  </si>
  <si>
    <t xml:space="preserve">ZONA DE RIESGO DESPUES DE CONTROL </t>
  </si>
  <si>
    <t>ACCIONES</t>
  </si>
  <si>
    <t>FECHA INICIO</t>
  </si>
  <si>
    <t>FECHA FINAL</t>
  </si>
  <si>
    <t>REGISTRO</t>
  </si>
  <si>
    <t>RESPONSABLE</t>
  </si>
  <si>
    <t>INDICADOR</t>
  </si>
  <si>
    <t>DESARROLLO ESTRATÉGICO</t>
  </si>
  <si>
    <t>GESTION CORPORATIVA</t>
  </si>
  <si>
    <t>Formular, definir y hacer seguimiento a las políticas, objetivos estratégicos, metas a corto, mediano y largo plazo definidos para la entidad con el fin de dar cumplimiento a las directrices y los objetivos planteados por la Junta Directiva de TRANSMILENIO S.A.., el Alcalde o el Concejo de Bogotá y Administrar en todos sus componentes el Sistema Integrado de Gestión institucional.</t>
  </si>
  <si>
    <t>Procesos y procedimientos</t>
  </si>
  <si>
    <t>Rara vez</t>
  </si>
  <si>
    <t>Mayor</t>
  </si>
  <si>
    <t>Baja</t>
  </si>
  <si>
    <t>Aspectos Tecnológicos</t>
  </si>
  <si>
    <t>Sistemas de Información y Comunicación</t>
  </si>
  <si>
    <t>GESTION AMBIENTAL</t>
  </si>
  <si>
    <t xml:space="preserve">Diseñar, desarrollar, coordinar y realizar seguimiento a políticas, programas, proyectos, investigaciones y actividades de mitigación de impactos ambientales e intervención de aspectos ambientales. </t>
  </si>
  <si>
    <t>Aspectos Políticos</t>
  </si>
  <si>
    <t>Juntas Directiva y Alta Dirección con intereses particulares</t>
  </si>
  <si>
    <t>Preventivo</t>
  </si>
  <si>
    <t>Cambio de Admón. Institucional</t>
  </si>
  <si>
    <t>Estructura Organizativa</t>
  </si>
  <si>
    <t>Abuso de poder</t>
  </si>
  <si>
    <t>Talento Humano</t>
  </si>
  <si>
    <t>Descripción: Direccionamiento de los conceptos de carácter ambiental para la toma de decisiones que favorezcan un interés personal o particular</t>
  </si>
  <si>
    <t>Interés particular</t>
  </si>
  <si>
    <t>GESTIÓN DE LA SALUD Y SEGURIDAD EN EL TRABAJO</t>
  </si>
  <si>
    <t>Coordinar las actividades relacionadas con el Sistema de  Gestión de la seguridad y salud en el trabajo  mediante  la administración de los riesgos del SGSST y generar acciones que permitan el mejoramiento de la condición de trabajo del personal y de los diferentes actores del Sistema.</t>
  </si>
  <si>
    <t>Aspectos Sociales</t>
  </si>
  <si>
    <t>Pagos indebidos por incapacidad.
Sanciones disciplinarias 
Pérdida de productividad laboral
Sanciones contractuales</t>
  </si>
  <si>
    <t>Aspectos Económicos</t>
  </si>
  <si>
    <t>Emisión de incapacidad por parte de un médico al que se le paga una dadiva o favor</t>
  </si>
  <si>
    <t>Reporte de condiciones de salud no verdaderas para conseguir incapacidad.</t>
  </si>
  <si>
    <t>Reporte de incapacidad "falsa", adulterada o no avalada por EPS.</t>
  </si>
  <si>
    <t>GESTIÓN DE TIC´S</t>
  </si>
  <si>
    <t>PLANEACION DE LAS TECNOLOGIAS DE LA INFORMACION Y LAS COMUNICACIONES</t>
  </si>
  <si>
    <t xml:space="preserve">Determinar las tecnologías de la información y las comunicaciones acordes a las funciones, actividades, responsabilidades y el desarrollo de la Entidad y del SITP </t>
  </si>
  <si>
    <t>Manejo de los Recursos Internos</t>
  </si>
  <si>
    <t>Planes, programas y proyectos</t>
  </si>
  <si>
    <t>Aspectos Legales y Normativos</t>
  </si>
  <si>
    <t>Descripción: Falta de Transparencia y Objetividad en los procesos de selección y evaluación</t>
  </si>
  <si>
    <t>Intereses indebidos por parte de los Contratistas para interferir en la Interventoría y/o Supervisión de los Contratos</t>
  </si>
  <si>
    <t>ADMINISTRACION DE LAS TECNOLOGIAS DE LA INFORMACION Y LAS COMUNICACIONES</t>
  </si>
  <si>
    <t xml:space="preserve">Coordinar la operación y administración de las tecnologías de la información y las comunicaciones de la Entidad. </t>
  </si>
  <si>
    <t xml:space="preserve">SOPORTE TECNICO Y ATENCION A USUARIOS </t>
  </si>
  <si>
    <t xml:space="preserve">Atender las necesidades y los requerimientos de los usuarios de las tecnologías de la información y las comunicaciones de la Entidad. </t>
  </si>
  <si>
    <t>GESTIÓN GRUPOS DE INTERES</t>
  </si>
  <si>
    <t xml:space="preserve">COMUNICACIÓN EXTERNA </t>
  </si>
  <si>
    <t xml:space="preserve">Mantener informado a los grupos de interés de comunicación externa sobre la gestión de la Entidad y el estado del SITP </t>
  </si>
  <si>
    <t>Necesidades o expectativas de clientes y proveedores</t>
  </si>
  <si>
    <t>Intereses de las áreas responsables de entregar la información a Comunicaciones para su publicación.</t>
  </si>
  <si>
    <t xml:space="preserve">Pérdida de la credibilidad institucional
Pérdida de información al público
Sanciones disciplinarias, penales y fiscales  </t>
  </si>
  <si>
    <t xml:space="preserve">COMUNICACIÓN ORGANIZACIONAL  </t>
  </si>
  <si>
    <t xml:space="preserve">Mantener informado a los grupos de interés de la Comunicación Organizacional sobre los temas de su interés  </t>
  </si>
  <si>
    <t>Intereses de las dependencias de la organización que entregan información para su divulgación por los canales internos.</t>
  </si>
  <si>
    <t>Descripción: Manejo indebido y ocultamiento de la información oficial de la entidad para beneficiar un tercero</t>
  </si>
  <si>
    <t>Pérdida de la credibilidad institucional
Sanciones disciplinarias</t>
  </si>
  <si>
    <t>CULTURA CIUDADANA Y ATENCION EN VIA</t>
  </si>
  <si>
    <t>Fomentar la cultura ciudadana e informar a los usuarios ubicados en la vía sobre el uso y las novedades operacionales del SITP.</t>
  </si>
  <si>
    <t>Cambio de Admón. distrital</t>
  </si>
  <si>
    <t>Posibles intereses de funcionarios de la entidad y/o políticos</t>
  </si>
  <si>
    <t>Perdida de recursos públicos
Mal servicio a los usuarios
Sanciones disciplinarias, penales y fiscales</t>
  </si>
  <si>
    <t xml:space="preserve">GESTION SOCIAL </t>
  </si>
  <si>
    <t xml:space="preserve">Mantener escenarios de interlocución con los grupos de interés con el objeto de que se desarrollen los procesos de participación ciudadana, comunitaria e institucional.  </t>
  </si>
  <si>
    <t xml:space="preserve">SERVICIO AL CIUDADANO </t>
  </si>
  <si>
    <t xml:space="preserve">Atender los requerimientos de los ciudadanos y las ciudadanas a través de los diferentes canales de comunicación establecidos por la Entidad y las Empresas Concesionarias del SITP </t>
  </si>
  <si>
    <t>Manipulación de las bases de datos con la información registrada por los ciudadanos</t>
  </si>
  <si>
    <t xml:space="preserve">Investigaciones disciplinarias </t>
  </si>
  <si>
    <t>Relación con otras entidades</t>
  </si>
  <si>
    <t>Solicitud por parte de agentes externos (entidades distritales y/o nacionales) de las bases de datos</t>
  </si>
  <si>
    <t>GESTIÓN DE MERCADEO</t>
  </si>
  <si>
    <t xml:space="preserve">Uso inadecuado de la información de la entidad para  beneficio de terceros. </t>
  </si>
  <si>
    <t>Buscar eliminar el pago del servicio prestado a través de otros conductos.</t>
  </si>
  <si>
    <t>Manipulación de la información.</t>
  </si>
  <si>
    <t>Uso inadecuado de las marcas de la empresa.
Imposibilidad en el establecimiento de acuerdos, convenios o contratos para la explotación comercial de la marca.
Sanciones disciplinarias y penales.</t>
  </si>
  <si>
    <t>Aspectos Culturales</t>
  </si>
  <si>
    <t xml:space="preserve">Pérdida de credibilidad de los clientes a la reglamentación y procedimiento establecido.
Desconocimiento por parte de los diferentes grupos de interés de los mecanismos dispuestos por la entidad para atender estas eventos o actividades.
Detrimento en los bienes patrimoniales del conocimiento de la entidad.
Investigación disciplinaria.
</t>
  </si>
  <si>
    <t>Manipulación de la información con objeto de favorecimiento a terceros.</t>
  </si>
  <si>
    <t>PLANEACION DEL SITP</t>
  </si>
  <si>
    <t>PLANEACIÓN DE LA INFRAESTRUCTURA SITP</t>
  </si>
  <si>
    <t>Planear, evaluar y determinar las necesidades, requerimientos y proyectos de infraestructura del SITP</t>
  </si>
  <si>
    <t>Decisiones políticas desleales basadas en abuso de poder conferido con motivo de la ostentación  temporal de un cargo público</t>
  </si>
  <si>
    <t>Descripción: Direccionamiento  para la definición y aprobación de los proyectos de infraestructura para obtener beneficios personales o de terceros</t>
  </si>
  <si>
    <t>Alta</t>
  </si>
  <si>
    <t>Posible</t>
  </si>
  <si>
    <t xml:space="preserve">PLANEACION TARIFARIA </t>
  </si>
  <si>
    <t>Presiones indebidas allegadas desde cualquier instancia para favorecer intereses políticos y particulares.</t>
  </si>
  <si>
    <t>Decisión propia para favorecer a  terceros.</t>
  </si>
  <si>
    <t>IMPLEMENTACIÓN DE LA INFRAESTRUCTURA SITP</t>
  </si>
  <si>
    <t>Gestionar y acompañar la implementación de los proyectos de infraestructura en cumplimiento de los parámetros y diseños operacionales.</t>
  </si>
  <si>
    <t>Decisiones políticas desleales basadas en abuso de poder conferido con motivo de la ostentación  temporal de un cargo público.</t>
  </si>
  <si>
    <t>Solicitud y pago de coimas, alianzas para delinquir entre terceros interesados para obtener beneficio propio indebido.</t>
  </si>
  <si>
    <t>SUPERVISIÓN Y CONTROL DE LA OPERACIÓN DEL SITP</t>
  </si>
  <si>
    <t>Incumplimiento de lo estipulado en los contratos de concesión y en el manual del componente troncal del SITP.</t>
  </si>
  <si>
    <t>Beneficios particulares</t>
  </si>
  <si>
    <t>Presiones por parte de terceros</t>
  </si>
  <si>
    <t>Funcionario o contratista solicita o acepta pagos a los Concesionarios con el objeto de ocultar un incumplimiento al manual de operaciones del Sistema o al contrato de concesión</t>
  </si>
  <si>
    <t>Ofrecimiento de sobornos o beneficios a funcionarios o contratistas que supervisan la operación para ocultar un incumplimiento al contrato de concesión o manual de operaciones</t>
  </si>
  <si>
    <t>Aspectos de Orden Público</t>
  </si>
  <si>
    <t>Intereses particulares</t>
  </si>
  <si>
    <t>Detrimento del presupuesto de la Entidad.
Procesos disciplinarios, penales y fiscales.</t>
  </si>
  <si>
    <t>Rara vez.</t>
  </si>
  <si>
    <t>Catástrofes naturales</t>
  </si>
  <si>
    <t>Existencia de relaciones cercanas entre Interventor y Contratista.</t>
  </si>
  <si>
    <t>Falta de ética del funcionario Interventor.</t>
  </si>
  <si>
    <t>Procesos  Disciplinarias
Procesos Fiscales
Procesos Penales
Pérdida de imagen de la Entidad
Afectación en la prestación del servicio a los usuarios del SITP en su componente zonal.</t>
  </si>
  <si>
    <t>Cambios en la modalidad de contratación, que impiden la pluralidad de oferentes.</t>
  </si>
  <si>
    <t>Presiones políticas</t>
  </si>
  <si>
    <t>EVALUACIÓN Y GESTIÓN DEL MODELO DE OPERACIÓN DEL SITP</t>
  </si>
  <si>
    <t xml:space="preserve">COORDINACIÓN DEL MONITOREO, VIGILANCIA Y CONTROL DE LA PRESTACION DE LOS SERVICIOS DEL SITP </t>
  </si>
  <si>
    <t xml:space="preserve">Coordinar las actividades de monitoreo, vigilancia y control a la prestación de los servicios de transporte del SITP  </t>
  </si>
  <si>
    <t>Funcionario o interventor solicita o acepta pagos con el objeto de ocultar incumplimientos por parte de los concesionarios.</t>
  </si>
  <si>
    <t>Afectación en la prestación del servicio a los usuarios del SITP. 
Procesos Fiscales
Procesos Disciplinarios
Procesos Penales</t>
  </si>
  <si>
    <t>Concesionarios generan presiones indebidas para que se haga caso omiso a sus incumplimientos contractuales.</t>
  </si>
  <si>
    <t>GESTIÓN DE TALENTO HUMANO</t>
  </si>
  <si>
    <t xml:space="preserve">SELECCIÓN Y VINCULACIÓN DE PERSONAL </t>
  </si>
  <si>
    <t xml:space="preserve">Vincular personal competente para el desarrollo de sus funciones en la Empresa </t>
  </si>
  <si>
    <t xml:space="preserve">Pérdida de credibilidad de los participantes
Resultados que no obedecen a la realidad de los concursantes
Terminación anormal del proceso
Reclamaciones o acciones legales de los participantes
</t>
  </si>
  <si>
    <t xml:space="preserve">Intereses Particulares </t>
  </si>
  <si>
    <t xml:space="preserve">DESARROLLO Y BIENESTAR DEL TALENTO HUMANO </t>
  </si>
  <si>
    <t xml:space="preserve">Gestionar actividades que aporten a la formación, desarrollo y bienestar del talento humano de la Empresa. </t>
  </si>
  <si>
    <t>Detrimento Patrimonial
Procesos Fiscales
Procesos Disciplinarios
Procesos Penales</t>
  </si>
  <si>
    <t>Profesional  Universitario (04) - Bienestar e Incentivos</t>
  </si>
  <si>
    <t xml:space="preserve">GESTIÓN DE NÓMINA Y PRESTACIONES SOCIALES </t>
  </si>
  <si>
    <t xml:space="preserve">Desarrollar las actividades necesarias para la liquidación de la nomina y las prestaciones sociales relacionadas. </t>
  </si>
  <si>
    <t>Manipulación de las bases de datos con la información registrada de los trabajadores</t>
  </si>
  <si>
    <t>Descripción: Manejo indebido de la información relacionada con la liquidación de la nomina de los trabajadores de la Entidad, para beneficio propio o de un tercero.</t>
  </si>
  <si>
    <t xml:space="preserve">
Vulnerabilidad de los datos personales de los funcionarios.
Procesos Disciplinarios.
Perdidas económicas.
 </t>
  </si>
  <si>
    <t>Falta de control de la información publica de los funcionarios.</t>
  </si>
  <si>
    <t>GESTIÓN FINANCIERA</t>
  </si>
  <si>
    <t xml:space="preserve">ADMINISTRACION PRESUPUESTAL 
</t>
  </si>
  <si>
    <t xml:space="preserve">Coordinar la programación y ejecución presupuestal de la Empresa. </t>
  </si>
  <si>
    <t>Asignación errónea del rubro presupuestal de acuerdo al plan de cuentas en la elaboración del certificado de disponibilidad presupuestal</t>
  </si>
  <si>
    <t>Pérdidas Económicas
Multas
Sanciones o acciones disciplinarias, fiscales y penales</t>
  </si>
  <si>
    <t>Recibo de dádivas.</t>
  </si>
  <si>
    <t>No remisión oportuna de un acto administrativo que afecte el presupuesto de la empresa.</t>
  </si>
  <si>
    <t>ADMINISTRACIÓN FINANCIERA DEL RECAUDO</t>
  </si>
  <si>
    <t>Asegurar el buen manejo y control al recaudo del SITP a través del recaudo de la tarifa.</t>
  </si>
  <si>
    <t>Funcionarios o interventores   que aceptan pagos con el objeto de modificar valores u ocultar incumplimientos por parte del concesionario.</t>
  </si>
  <si>
    <t xml:space="preserve">Afectación en la prestación del servicio a los usuarios del SITP en su componente zonal y trocal
Procesos  Disciplinarias
Procesos Fiscales
Procesos Penales
Pérdida de imagen de la Entidad
</t>
  </si>
  <si>
    <t>Omitir en los pliegos de condiciones obligaciones que garanticen el estricto cumplimiento del Contrato de Concesión de Recaudo.</t>
  </si>
  <si>
    <t>No realizar  una debida Supervisión a los Contratos de Interventoría y Concesión para el Recaudo.</t>
  </si>
  <si>
    <t>Concesionarios realizan presiones indebidas para que se  omitan sus incumplimientos contractuales.</t>
  </si>
  <si>
    <t>Firmas Interventoras establezcan conexiones internas que omitan actividades.</t>
  </si>
  <si>
    <t>ADMINISTRACION DE LOS RECURSOS DE TESORERIA</t>
  </si>
  <si>
    <t xml:space="preserve">Coordinar eficiente y eficazmente los recursos financieros disponibles en la tesorería general de la Empresa. </t>
  </si>
  <si>
    <t>Pérdidas Económicas
Multas, Sanciones o acciones Disciplinarias</t>
  </si>
  <si>
    <t>Recibo de dadivas o incentivos económicos</t>
  </si>
  <si>
    <t>Conflictos de interés de los servidores</t>
  </si>
  <si>
    <t>Pérdidas Económicas, por menores rentabilidades o liquidación de entidades emisoras
Acciones disciplinarias y sanciones</t>
  </si>
  <si>
    <t>CONTROL FINANCIERO A LA REMUNERACIÓN DEL SISTEMA</t>
  </si>
  <si>
    <t xml:space="preserve">Controlar la información financiera relacionada con  la consolidación de la información técnica que sustenta la remuneración al Sistema </t>
  </si>
  <si>
    <t>Insuficiente recopilación  de la información necesaria para la elaboración de la liquidación</t>
  </si>
  <si>
    <t>Investigaciones disciplinarias 
Sanciones penales
Pérdida de la credibilidad</t>
  </si>
  <si>
    <t>Información contenga errores y sea enviada así por parte de las áreas sin verificación alguna</t>
  </si>
  <si>
    <t>Cambios en la normatividad especifica de los concesionarios o en la operación no informados a tiempo.</t>
  </si>
  <si>
    <t xml:space="preserve">Actos mal intencionados de terceros / Sobornos </t>
  </si>
  <si>
    <t xml:space="preserve">GESTION DE LA INFORMACION CONTABLE Y TRIBUTARIA </t>
  </si>
  <si>
    <t xml:space="preserve">Mantener la oportunidad y veracidad de la información contable y tributaria de la Empresa. </t>
  </si>
  <si>
    <t>Los supervisores  realizan seguimiento  deficiente a las obligaciones contractuales</t>
  </si>
  <si>
    <t xml:space="preserve">Ordenar pagos a los contratistas sin el lleno de los requisitos contractuales, de ley y procedimentales.
Liquidación errada  de las cuentas por pagar en favor de los contratistas  derivadas de  deducciones (impuestos) mal practicados.
Sanciones  por parte de los órganos de  control fiscal. 
</t>
  </si>
  <si>
    <t>Incumplimiento al manual de  procedimientos internos de liquidación de pagos a terceros.</t>
  </si>
  <si>
    <t xml:space="preserve">Cambios constantes en la normatividad tributaria nacional y/o distrital.           </t>
  </si>
  <si>
    <t xml:space="preserve">Radicación no oportuna de las cuentas de cobro y facturas.
</t>
  </si>
  <si>
    <t>GESTIÓN JURÍDICA Y CONTRACTUAL</t>
  </si>
  <si>
    <t xml:space="preserve">ASESORIA JURIDICA </t>
  </si>
  <si>
    <t>Recibo de dádivas</t>
  </si>
  <si>
    <t xml:space="preserve">DEFENSA JUDICIAL </t>
  </si>
  <si>
    <t>Garantizar la adecuada y oportuna defensa judicial y extrajudicial de los intereses de TRANSMILENIO S.A..</t>
  </si>
  <si>
    <t>Ocultamiento de información relevante para la Defensa de los intereses de la Entidad.</t>
  </si>
  <si>
    <t xml:space="preserve">Fallos amañados.    </t>
  </si>
  <si>
    <t xml:space="preserve">Adopción de Políticas públicas inadecuadas.  </t>
  </si>
  <si>
    <t xml:space="preserve">GESTION CONTRACTUAL </t>
  </si>
  <si>
    <t xml:space="preserve">Gestionar los procesos de contratación requeridos por la Entidad para el desarrollo de su misión y la eficiente prestación de sus servicios. </t>
  </si>
  <si>
    <t xml:space="preserve">Sanciones Disciplinarias
Sanciones  Penales
Sanciones Fiscales </t>
  </si>
  <si>
    <t>Procesos de selección adjudicados sin cumplimiento de requisitos legales</t>
  </si>
  <si>
    <t>Falta de planeación en la etapa precontractual que puedan favorecer intereses particulares</t>
  </si>
  <si>
    <t>Estudios previos sin sustento técnico y económico</t>
  </si>
  <si>
    <t>Adjudicar procesos que no estén incluidos en el Plan de adquisiciones</t>
  </si>
  <si>
    <t>Intereses de índole político y sobornos</t>
  </si>
  <si>
    <t>GESTIÓN DE SERVICIOS LOGÍSTICOS</t>
  </si>
  <si>
    <t>ASEGURAMIENTO DE LOS BIENES E INTERESES PATRIMONIALES DE LA EMPRESA</t>
  </si>
  <si>
    <t xml:space="preserve">Coordinar la cobertura de los riesgos patrimoniales de la Empresa.  </t>
  </si>
  <si>
    <t>Que no se logre la indemnización o pago de los siniestros ocurridos
Sanciones</t>
  </si>
  <si>
    <t>Incumplimiento de los contratos de seguro por parte de las aseguradoras</t>
  </si>
  <si>
    <t xml:space="preserve">GESTION DE INVENTARIOS </t>
  </si>
  <si>
    <t xml:space="preserve">Gestionar los inventarios de los activos fijos de la Empresa.  </t>
  </si>
  <si>
    <t xml:space="preserve">Pérdida o deterioro de bienes
Sanciones e investigaciones de entes de control              
Detrimento Patrimonial  </t>
  </si>
  <si>
    <t xml:space="preserve">Intereses económicos personales </t>
  </si>
  <si>
    <t>Manipulación de la Información del SIAF, por parte del Administrador Externo, que afecten la información de los inventarios.</t>
  </si>
  <si>
    <t xml:space="preserve">GESTION DOCUMENTAL </t>
  </si>
  <si>
    <t xml:space="preserve">Garantizar el manejo eficiente de  los documentos producidos y recibidos por la Entidad durante cada una de las fases  de la gestión documental (producción, recepción, distribución, trámite, conservación y disposición final). </t>
  </si>
  <si>
    <t>Desconocimiento de normatividad legal frente a la documentación</t>
  </si>
  <si>
    <t>Reformas  Administrativas</t>
  </si>
  <si>
    <t>Intereses particulares.</t>
  </si>
  <si>
    <t>Posibles intereses de terceros frente al manejo de la información</t>
  </si>
  <si>
    <t>Sobornos.</t>
  </si>
  <si>
    <t>MANTENIMIENTO  Y ADECUACION DE LA PLANTA FÍSICA</t>
  </si>
  <si>
    <t>Dotar a la entidad de las instalaciones físicas necesarias para el adecuado desarrollo de las actividades realizadas por las diferentes dependencias</t>
  </si>
  <si>
    <t>Detrimento Patrimonial
Insatisfacción de los empleados</t>
  </si>
  <si>
    <t xml:space="preserve">Desconocimiento de la persona responsable de elaborar los estudios previos y pliego de condiciones. </t>
  </si>
  <si>
    <t xml:space="preserve">Falencias en el análisis de la necesidad de contratación </t>
  </si>
  <si>
    <t>INFORMACION Y PROYECCIONES ESTADISTICAS</t>
  </si>
  <si>
    <t xml:space="preserve">Recopilar información estadística acerca del SITP y realizar las proyecciones de su funcionamiento. </t>
  </si>
  <si>
    <t>Descripción: Posibilidad de alteración y / o manipulación de la información primaria proveniente de las fuentes  de información del  sistema  recaudo para beneficio propio o de un tercero</t>
  </si>
  <si>
    <t>Estadísticas inexactas.
Toma de decisiones inadecuadas para el SITP
Afectación en la prestación del servicio
Investigaciones por parte de los entes de control</t>
  </si>
  <si>
    <t>Información inexacta</t>
  </si>
  <si>
    <t>Beneficios de Terceros</t>
  </si>
  <si>
    <t>EVALUACIÓN Y MEJORAMIENTO DE LA GESTIÓN</t>
  </si>
  <si>
    <t>Favorecimiento de terceros o con fines particulares.</t>
  </si>
  <si>
    <t>Incumplimiento de los principios de selección objetiva, transparencia, responsabilidad, igualdad y economía en la contratación de la Entidad.
Contratación de personas naturales o jurídicas no idóneas para cumplir las funciones o los compromisos contractuales.
Detrimento patrimonial.
Investigaciones y/o sanciones.</t>
  </si>
  <si>
    <t>Conflictos de interés entre personal de la Entidad y ofertantes de productos y/o servicios.</t>
  </si>
  <si>
    <t>Desconocimiento del Código de Ética de la Entidad y de la Oficina de Control Interno por parte de los servidores de la dependencia.</t>
  </si>
  <si>
    <t>Incumplimiento de los procedimientos de la Oficina de Control Interno de TRANSMILENIO S.A.
Resultados de los trabajos de auditoria interna no acordes a la realidad.
Investigaciones y/o sanciones.</t>
  </si>
  <si>
    <t>Intereses particulares con el fin de distorsionar, ocultar o tergiversar la información y evidencias resultantes del proceso de auditoria.</t>
  </si>
  <si>
    <t>Obstaculizar los procesos de auditoría para distorsionar y ocultar información y evidencias que reflejen la realidad.</t>
  </si>
  <si>
    <t>Incumplimiento de los compromisos contractuales.
Detrimento patrimonial.
Investigaciones y/o sanciones.</t>
  </si>
  <si>
    <t>Sustraer o modificar la Información de la Entidad recopilada en el desarrollo de las actividades.</t>
  </si>
  <si>
    <t>Pérdida de imagen de la Entidad.
Investigaciones y/o sanciones.</t>
  </si>
  <si>
    <t>Entrega  a partes ajenas o utilización indebida de la información de la Entidad.</t>
  </si>
  <si>
    <t>Errores en la asignación de los trabajos de la oficina sin analizar un real o aparente conflicto de intereses</t>
  </si>
  <si>
    <t>Resultados de los trabajos no acordes a la realidad.
Investigaciones y/o sanciones.</t>
  </si>
  <si>
    <t>Desconocimiento de reales o aparentes conflictos de interés de los servidores de la Oficina de Control Interno</t>
  </si>
  <si>
    <t>GESTIÓN DE ASUNTOS DISCIPLINARIOS</t>
  </si>
  <si>
    <t>Prevenir y sancionar la realización de faltas disciplinarias en que incurran los servidores públicos de TRANSMILENIO con el fin de procurar una efectiva prestación del servicio público.</t>
  </si>
  <si>
    <t>Funcionario solicita o acepta pagos con el objeto de que se altere el curso y/o decisión en una investigación.</t>
  </si>
  <si>
    <t xml:space="preserve">Impunidad ante la comisión de faltas disciplinarias. Incumplimiento de los fines preventivos y correctivos de la sanción. Desviación de la finalidad del Derecho Disciplinario hacia intereses particulares. Investigaciones y/o sanciones a los implicados.
</t>
  </si>
  <si>
    <t xml:space="preserve">SUPERVISIÓN Y CONTROL DE LA OPERACIÓN DEL SITP </t>
  </si>
  <si>
    <t>Gestionar y hacer seguimiento a la operación del Sistema en sus componentes Troncal y Zonal  verificando el cumplimiento de los parámetros operacionales, propendiendo por la prestación de un servicio y de una infraestructura adecuada y segura para los usuarios del servicio de transporte masivo en la Ciudad de Bogotá y zona de influencia</t>
  </si>
  <si>
    <t>Supervisión del contrato de Interventoría</t>
  </si>
  <si>
    <t>Controles aleatorios a las actividades de mantenimiento realizadas, para corroborar la información del Interventor.
Revisión de los informes mensuales de Interventoría evaluando el cumplimiento de los indicadores establecidos contractualmente.</t>
  </si>
  <si>
    <t>Conciliar el valor presentado en las facturas contra las cotizaciones físicas para los ítems cobrados.
Registrar en la base de datos los valores verificados para cada una de las facturas.</t>
  </si>
  <si>
    <t>Moderado</t>
  </si>
  <si>
    <t xml:space="preserve">Baja </t>
  </si>
  <si>
    <t xml:space="preserve">Preventivo </t>
  </si>
  <si>
    <t xml:space="preserve">Rara vez </t>
  </si>
  <si>
    <t xml:space="preserve">
Solicitar a la EPS en la cual esta afiliado el trabajador seguimiento de las incapacidades sospechosas presentadas durante el periodo de acuerdo a los resultados arrogados en el seguimiento del ausentismo.
</t>
  </si>
  <si>
    <t>Profesional Universitario (3)  -  de Seguridad y Salud en el Trabajo</t>
  </si>
  <si>
    <t xml:space="preserve">Descripción: Información falsificada, adulterada, no verdadera relacionado con el estado de salud del trabajador </t>
  </si>
  <si>
    <t>Seguimiento periódico del ausentismo soportada en las incapacidades presentadas en el periodo.</t>
  </si>
  <si>
    <t>Descripción: Solicitud de sobornos y extorsión de funcionarios públicos para ocultar incumplimiento
por parte de contratistas y particulares</t>
  </si>
  <si>
    <t>Se cuenta con interventorías externas buscando la continuidad de las mismas en el transcurso de los contratos de concesión</t>
  </si>
  <si>
    <t>Preventivos</t>
  </si>
  <si>
    <t>Realizar seguimiento periódico por parte del Comité de Gerencia de la Integración al cumplimiento de las obligaciones de los concesionarios, exigiendo se presenten informes de supervisión o interventoría</t>
  </si>
  <si>
    <t>Actas Comité Gerencia de la Integración, informes de interventoría e informes de supervisión</t>
  </si>
  <si>
    <t>Subgerente General</t>
  </si>
  <si>
    <t>Descripción: Conceptos y actos administrativos direccionados para beneficio de un tercero</t>
  </si>
  <si>
    <t xml:space="preserve">Potencial daño antijurídico
Favorecimiento ilegal de terceros
Sanciones penales, disciplinarias y fiscales
</t>
  </si>
  <si>
    <t>Conceptos y  Actos Administrativos revisados por las diferencias instancias competentes</t>
  </si>
  <si>
    <t># Conceptos y  Actos Administrativos revisados por las diferencias instancias competentes/ Conceptos y  Actos Administrativos solicitados</t>
  </si>
  <si>
    <t>Catastrófico</t>
  </si>
  <si>
    <t>Moderada</t>
  </si>
  <si>
    <t>Subgerente Jurídico
y
 Profesionales de Defensa Judicial</t>
  </si>
  <si>
    <t>Descripción: Direccionar procesos de selección a favor de terceros con intereses particulares</t>
  </si>
  <si>
    <t xml:space="preserve">Direccionamiento de la necesidad de contratación hacía una empresa específica. </t>
  </si>
  <si>
    <t>(N°. Actividades realizadas/N°. Actividades Programadas asociadas al control)</t>
  </si>
  <si>
    <t>Cuadro de seguimiento y control de siniestros</t>
  </si>
  <si>
    <t>Revisión y autorización del Subgerente de Comunicaciones y Atención al Usuario,  de las campañas de comunicación interna e   información que se divulga a través de las carteleras internas.</t>
  </si>
  <si>
    <t>Soportes de publicación con Visto Bueno del Subgerente de Comunicaciones</t>
  </si>
  <si>
    <t>Profesional Universitario (04) - Comunicación Organizacional/
Subgerente de Comunicaciones y Atención al Usuario</t>
  </si>
  <si>
    <t xml:space="preserve">Aplicación del manual de contratación de la entidad y revisión de las necesidades requeridas y el perfil solicitado </t>
  </si>
  <si>
    <t xml:space="preserve">Profesional Especializado (05) Atención en vía y Cultura Ciudadana y Subgerente de Comunicaciones y Atención al Usuario </t>
  </si>
  <si>
    <t>Improbable</t>
  </si>
  <si>
    <t>Profesional Especializado de Servicio al Ciudadano y Contacto SIRCI</t>
  </si>
  <si>
    <t>Descripción: Se puede generar contratación directa a personal, sin idoneidad y competencia requerida para el cargo.</t>
  </si>
  <si>
    <t>Descripción: El servidor perteneciente a la Subgerencia General recibe dádivas o agasajos con el objeto de alterar el curso de una actuación disciplinaria y su decisión, eximiendo de responsabilidad o sancionando a quienes resulten investigados, obrando en un desobedecimiento del marco legal aplicable al caso.</t>
  </si>
  <si>
    <t>Indicadores de gestión de asuntos disciplinarios</t>
  </si>
  <si>
    <t xml:space="preserve">Retroalimentación constante entre el Profesional y el Subgerente para toma documentada y sustentada de decisiones. </t>
  </si>
  <si>
    <t>Documentos decisorios con firma del Subgerente y visto bueno del profesional</t>
  </si>
  <si>
    <t xml:space="preserve"> Evaluar la eficacia y eficiencia de los procesos de gestión de riesgos, control y gobierno de la Entidad para agregar valor, mejorar las operaciones y brindar seguridad razonable sobre el cumplimiento de los objetivos corporativos.</t>
  </si>
  <si>
    <t>Teniendo en cuenta que el riesgo residual se ubica dentro de la zona de riesgo "BAJA", no se hace necesario establecer acciones adicionales al control descrito anteriormente.</t>
  </si>
  <si>
    <t>N/A</t>
  </si>
  <si>
    <t>Socialización a todos los servidores de la dependencia del Código de Ética de la Oficina de Control Interno aprobado por el Comité del Sistema Integrado de Gestión.</t>
  </si>
  <si>
    <t>Aplicar el formato R-CI-007 Evaluación de la Actividad de Auditoría Interna por el Auditado por cada auditoria a proceso realizada.</t>
  </si>
  <si>
    <t>Correctivo</t>
  </si>
  <si>
    <t>Verificación y elaboración semestral de reporte consolidado de los resultados de las evaluaciones recibidas en el formato R-CI-007 Evaluación de la Actividad de Auditoría Interna por el Auditado que incluye el criterio Corrupción relacionado a solicitud y pago de "coimas".</t>
  </si>
  <si>
    <t>Sanciones impuestas a servidores de la Oficina de Control Interno, producto de quejas internas o externas recibidas con respecto a la conducta de los mismos, relacionadas con la solicitud y pago de "coimas".</t>
  </si>
  <si>
    <t>Sanciones impuestas a servidores de la Oficina de Control Interno, producto de quejas internas o externas recibidas con respecto a la conducta de los mismos, relacionadas con ofrecimiento y pago de "coimas".</t>
  </si>
  <si>
    <t>Seguimiento periódico (de acuerdo con las cláusulas de cada contrato) del cumplimiento de los contratos respaldado con evidencia documental.</t>
  </si>
  <si>
    <t>Alto</t>
  </si>
  <si>
    <t>Firma por parte de los servidores de la Oficina de Control Interno del Acuerdo de Confidencialidad de los Servidores Públicos pertenecientes a la Oficina de Control Interno.</t>
  </si>
  <si>
    <t>Los servidores de la Oficina de Control Interno deben informar al Jefe de la Oficina los conflictos de interés reales que puedan tener y que puedan perjudicar su objetividad e independencia en el desarrollo de los trabajos.</t>
  </si>
  <si>
    <t>El Jefe de la Oficina de Control Interno realiza las asignaciones de los trabajos teniendo en cuenta los reales o aparentes conflictos de interés de sus servidores para la ejecución de los trabajos.</t>
  </si>
  <si>
    <t xml:space="preserve">Identificar y gestionar la explotación de negocios colaterales relacionados con  los servicios públicos de transporte a cargo de la TRANSMILENIO S.A., con miras a generar ingresos para la Entidad </t>
  </si>
  <si>
    <t xml:space="preserve">Subgerente de Desarrollo de Negocios, Profesionales Especializados Grado 6 - Negocios Colaterales y Profesionales Universitarios Grado 3 - Gestión de Negocios </t>
  </si>
  <si>
    <t>Subgerente de Desarrollo de Negocios y Profesional Especializado Grado 6 - Mercadeo y Explotación de Marca</t>
  </si>
  <si>
    <t>Aplicación de  la Resolución No. 393 del 23 de junio de 2015 la cual define las Políticas para la Explotación Colateral de Negocios del Sistema Transmilenio.
Aplicación de los procedimientos de explotación del conocimiento acorde a la dinámica de los negocios asociados a esta explotación.</t>
  </si>
  <si>
    <t>Rara Vez</t>
  </si>
  <si>
    <t>Subgerente de Desarrollo de Negocios
y 
Profesionales Especializados Grado 6 - Negocios Colaterales.</t>
  </si>
  <si>
    <t>Incumplimiento de metas de crecimiento y mejoramiento de la infraestructura.
Detrimento patrimonial y sobrecostos en el valor final de la infraestructura construida.
Pérdida de la capacidad de servicio del Sistema TransMilenio
Pérdida de recursos económicos
Pérdida en la imagen y el buen nombre institucional</t>
  </si>
  <si>
    <t xml:space="preserve">Preventivo
</t>
  </si>
  <si>
    <t>Subgerente Técnico y de Servicios</t>
  </si>
  <si>
    <t>Documentos Técnicos expedidos y aprobados por la Subgerencia Técnica y de Servicios</t>
  </si>
  <si>
    <t>Descripción: Manipulación de la información en relación con el esquema tarifario para beneficio de terceros.</t>
  </si>
  <si>
    <t>Incumplimiento de metas de crecimiento y mejoramiento de la infraestructura.
Detrimento patrimonial y sobrecostos en el valor final de la infraestructura construida.
Pérdida de la capacidad de servicio del Sistema TransMilenio
Pérdida de recursos económicos
Pérdida en la imagen y el buen nombre institucional</t>
  </si>
  <si>
    <t>Validación aleatoria de la información recibida</t>
  </si>
  <si>
    <t>Archivo en Excel</t>
  </si>
  <si>
    <t xml:space="preserve"> 
Profesional  Especializado (5) Proyecciones y Estadística</t>
  </si>
  <si>
    <t>20% de la información validada al mes</t>
  </si>
  <si>
    <t>Emisión de conceptos  de carácter ambiental con soporte técnico y normativo
Revisión del concepto ambiental por diferentes instancia de la Entidad</t>
  </si>
  <si>
    <t>Convocar a un grupo multidisciplinario de funcionarios (ya sea de la Entidad o de otras Entidades para que soporten técnicamente el concepto ambiental que se va a emitir cuando se requiera
 Solicitar y soportar el concepto en un experto técnico externo según se requiera</t>
  </si>
  <si>
    <t>Actas Internas o ayudas de memoria
Correos electrónicos con el concepto del experto técnico</t>
  </si>
  <si>
    <t>Profesional Especializado 6 - Gestión Ambiental</t>
  </si>
  <si>
    <t># de conceptos emitidos por un grupo multidisciplinario o experto/ # de conceptos solicitados para concepto de un grupo multidisciplinario o experto técnico</t>
  </si>
  <si>
    <t>Reporte del aplicativo de ausentismo
Oficio EPS</t>
  </si>
  <si>
    <t xml:space="preserve">N° de incapacidades sospechosas verificadas/ N° de incapacidades sospechosas a verificar </t>
  </si>
  <si>
    <t xml:space="preserve">Mayor </t>
  </si>
  <si>
    <t>Revisión documental de estudios técnicos por distintos miembros del área.
Conformación de un equipo para la revisión documental.</t>
  </si>
  <si>
    <t xml:space="preserve">Constituir un equipo para la revisión de los estudios técnicos de los procesos de Licitación Pública y acompañamiento en el proceso de contratación.
</t>
  </si>
  <si>
    <t>Observaciones a los estudios técnicos por parte del equipo conformado.
Documento de conformación del equipo técnico para el proceso</t>
  </si>
  <si>
    <t>Directora Técnica de Seguridad</t>
  </si>
  <si>
    <t>(N° de estudios técnicos revisados por el equipo / # de contratos realizados por Licitación Publica) * 100</t>
  </si>
  <si>
    <t>El personal que realice seguimiento a la prestación del servicio haga alianzas de favorecimiento con el personal de la vigilancia.</t>
  </si>
  <si>
    <t xml:space="preserve">Afectación a la percepción de seguridad del Sistema y al Servicio
Sanciones de tipo disciplinario y penal
Perdida de imagen del Sistema
Detrimento patrimonial
Perdida de credibilidad
Obstaculizar las sanciones que hayan lugar
</t>
  </si>
  <si>
    <t xml:space="preserve">Programación de visitas al seguimiento de la prestación del servicio de vigilancia.
Generación de informes de las visitas realizadas al seguimiento de la prestación del servicio de vigilancia </t>
  </si>
  <si>
    <t>Teniendo en cuenta que la calificación del riesgo se encuentra en una zona de riesgo Baja se mantendrán los controles actuales.
Adicionalmente,  realizan visitas con el acompañamiento aleatorio de varios representantes de la Dirección.</t>
  </si>
  <si>
    <t>Registros fotográficos e informes de las visitas realizadas</t>
  </si>
  <si>
    <t>(N° de visitas realizadas / N° de visitas programadas) / * 100</t>
  </si>
  <si>
    <t>El seguimiento y/o supervisión es deficiente</t>
  </si>
  <si>
    <t>Deficiencias en los controles del Software</t>
  </si>
  <si>
    <t>Pérdida de credibilidad en el proceso
Se pone en riesgo la operación  
Afectación a la percepción de seguridad del Sistema y al Servicio
Sanciones</t>
  </si>
  <si>
    <t>Seguimiento a los registros de estado de inoperabilidad en el aplicativo GestSAE, comparado con la base de datos propia.</t>
  </si>
  <si>
    <t>Realizar un cuadro de control de tarjetas de operación que quedan en el aplicativo GestSAE en estado de suspensión por aspectos de seguridad operacional.</t>
  </si>
  <si>
    <t>Informe bimestral</t>
  </si>
  <si>
    <t>(N° de tarjetas de operación  en estado de suspensión vigente en GestSAE / N° casos analizados bimestralmente que generen estado de suspensión) * 100</t>
  </si>
  <si>
    <t>Necesidades o expectativas del cliente y proveedores</t>
  </si>
  <si>
    <t>Descripción: Asignar recursos a un rubro presupuestal que no cumpla  con el objeto del rubro de gasto, para el beneficio de un Tercero.</t>
  </si>
  <si>
    <t>Implementar y poner en producción el módulo de programación presupuestal (incluido en el aplicativo SEUS) en el cual se establecen los roles de las áreas implicadas.</t>
  </si>
  <si>
    <t>Acta de recibo del módulo de programación presupuestal
Módulo de programación presupuestal en funcionamiento</t>
  </si>
  <si>
    <t>Subgerente Económica y Profesional Especializado 6 - Presupuesto</t>
  </si>
  <si>
    <t xml:space="preserve">Descripción: Se reciba un beneficio económico por omitir u ocultar información relacionada con el recaudo diario del sistema
</t>
  </si>
  <si>
    <t>Descripción: Manipular información relacionada con los recursos financieros de la entidad para beneficio de un tercero o propio</t>
  </si>
  <si>
    <t>Tesorero</t>
  </si>
  <si>
    <t xml:space="preserve">Conciliaciones Realizadas / Cuentas Bancarias de la Entidad </t>
  </si>
  <si>
    <t>Descripción: Inversiones por Conveniencia o en entidades de baja calificación de riesgo</t>
  </si>
  <si>
    <t>Firma del Acta donde se ratifica la inversión a realizar.
Registrar la inversión realizada en el SIAF.</t>
  </si>
  <si>
    <t>Acta de Inversiones.
Reporte del SIAF.</t>
  </si>
  <si>
    <t>Tesorero y Subgerente Económica.
Profesional Especializado Grado 5 de Tesorería</t>
  </si>
  <si>
    <t>Numero de Actas Suscrita diarias / Numero de operaciones</t>
  </si>
  <si>
    <t>Descripción: Uso indebido de la información de las liquidaciones previas de operadores para beneficio de un operador en particular.</t>
  </si>
  <si>
    <t xml:space="preserve">
Mayor</t>
  </si>
  <si>
    <t>Funcionarios encargados de la realización y subgerente Económico</t>
  </si>
  <si>
    <t xml:space="preserve"> # Verificaciones realizadas en el mes /# de semanas por mes)</t>
  </si>
  <si>
    <t>Descripción: Que los funcionarios reciban algún tipo de comisión para que se  liquide  cuentas por pagar sin el lleno de los requisitos  contractuales, legales o procedimentales</t>
  </si>
  <si>
    <t xml:space="preserve"> Mayor</t>
  </si>
  <si>
    <t xml:space="preserve">Aplicación de los procedimientos actuales y verificación del cumplimiento de los requisitos exigidos </t>
  </si>
  <si>
    <t>Profesional Especializado 6 de Subgerencia Económica - Contador General</t>
  </si>
  <si>
    <t xml:space="preserve"># cuentas por pagar  liquidadas y autorizadas por diferentes responsables / # cuentas por pagar </t>
  </si>
  <si>
    <t xml:space="preserve">Perdida de documentos y memoria institucional
Sanciones disciplinarias y penales.
Multas.
</t>
  </si>
  <si>
    <t xml:space="preserve">Inventario documental 
Foliación de expedientes
Control de prestamos
Digitalización de documentos .
Seguimiento al cierre de trámites en el aplicativo Cordis. </t>
  </si>
  <si>
    <t>Determinar y formular el esquema tarifario del Sistema Integrado de Transporte Público.</t>
  </si>
  <si>
    <t xml:space="preserve">Inexactitud de la información sobre el esquema tarifario del SITP 
Detrimento, Sanciones </t>
  </si>
  <si>
    <t>Revisiones aplicadas por terceros, de manera esporádica.
 Revisiones internas por profesionales del área y por el subgerente económico.</t>
  </si>
  <si>
    <t xml:space="preserve">Realizar la actualización mensual de las tarifas de remuneración a los operadores
Elaborar un Estudio técnico y financiero de soporte de actualización tarifaria aprobados por el Subgerente Económico </t>
  </si>
  <si>
    <t>Informe de terceros, vistos buenos en documentos y estudios, por profesionales y Subgerente Económico</t>
  </si>
  <si>
    <t>Subgerente Económico</t>
  </si>
  <si>
    <t>Estudio técnico y financiero de soporte de actualización tarifaria aprobados por el Subgerente Económico y soportes de actualización tarifaria mensual.</t>
  </si>
  <si>
    <t>Intereses políticos</t>
  </si>
  <si>
    <t xml:space="preserve">Descripción: Manipulación de las pruebas del proceso, con el fin de beneficiar a terceros generando nepotismo
</t>
  </si>
  <si>
    <t>baja</t>
  </si>
  <si>
    <t xml:space="preserve">Validaciones aleatorias sobre el cumplimiento de requisitos de los candidatos </t>
  </si>
  <si>
    <t>preventivo</t>
  </si>
  <si>
    <t>rara vez</t>
  </si>
  <si>
    <t>Diligenciar cuadro cumplimiento de requisitos</t>
  </si>
  <si>
    <t>Profesional Especializado (06) de Talento Humano
Director Administrativo</t>
  </si>
  <si>
    <t xml:space="preserve">
Verificar que todas las novedades reportadas tengas las firmas de autorizado de las personas encargadas de su reporte.
Realizar validaciones mensuales sobre las novedades reportadas y las novedades cargadas en el sistema.
</t>
  </si>
  <si>
    <t>Profesional Universitario (04) de Nómina
Director Administrativo</t>
  </si>
  <si>
    <t>Complicidad con un funcionario para pagarle de más algún elemento de la Nómina</t>
  </si>
  <si>
    <t>Retrasos en la operación o esperas prolongadas en las cabeceras.
Afectación del servicio al usuario final.
Sanciones de orden disciplinario, fiscal y administrativo.</t>
  </si>
  <si>
    <t>Reportes en línea del aplicativo para toma de decisiones, la cuales de plasman en actas de reunión de la Dirección.</t>
  </si>
  <si>
    <t>No aplicación intencional de la normatividad legal vigente</t>
  </si>
  <si>
    <t>Verificaciones en campo de las decisiones que se tomen, y aplicación de multas cuando corresponda.</t>
  </si>
  <si>
    <t>Actas de reuniones y registros de hallazgos por desincentivos</t>
  </si>
  <si>
    <t>Cantidad de multas aplicadas por el componente operacional / Sobre Total de desincentivos aplicados</t>
  </si>
  <si>
    <t>Aplicación de mecanismos de interventoría, acompañado de líderes de supervisión.
Verificación de requisitos y perfil definido para los conductores.
Verificación de mínimo 80 Horas de capacitación para habilitar un conductor en el sistema.</t>
  </si>
  <si>
    <t>Inspecciones en patios, en cabeceras e inclusive en vía, para verificar el cumplimento de los estándares establecidos.
Capacitaciones periódicas para el personal que opera los vehículos en caso de presentarse faltas.</t>
  </si>
  <si>
    <t>Reportes de inspecciones
Actas de reuniones y registros de hallazgos por desincentivos.
Registros de asistencia a capacitaciones de los conductores.</t>
  </si>
  <si>
    <t>Profesional Especializado de Gestión de Flota  y Grupo de Líderes designados.</t>
  </si>
  <si>
    <t>Verificación por parte de la Dirección de la Dependencia y del Grupo Off Line, sobre los resultados que reportan los controles establecidos</t>
  </si>
  <si>
    <t>Probable</t>
  </si>
  <si>
    <t>Director(a) Técnica de Buses y Grupo Off Line.</t>
  </si>
  <si>
    <t>Profesional Especializado 6 -  Coordinación Técnica Operativa y Grupo de Líderes designados.</t>
  </si>
  <si>
    <t>Cantidad de multas aplicadas por el componente Vehículos / Sobre Total de desincentivos aplicados.
Cantidad de multas aplicadas a los conductores / Sobre Total de desincentivos aplicados.</t>
  </si>
  <si>
    <t xml:space="preserve">Daño Patrimonial   
Afectación de metas de éxito procesal establecidas en el Plan de Desarrollo
Sanciones penales y disciplinarias   </t>
  </si>
  <si>
    <t>Discusión abierta y toma de decisiones  en comités de contratación, sobre objetivos y alcances de la contratación</t>
  </si>
  <si>
    <t>Acompañamiento conjunto en la estructuración de proyectos de Tecnologías de Información (TI), entre la Dirección de TICs y las áreas solicitantes de la necesidad.</t>
  </si>
  <si>
    <t>Discusión abierta y toma de decisiones  en comité de evaluación, sobre objetivos y alcances de la contratación.</t>
  </si>
  <si>
    <t>Acompañar en la estructuración de proyectos misionales de la Dirección de TICs y las demás áreas que conlleven componente tecnológico.</t>
  </si>
  <si>
    <t>Estudios técnicos elaborados en conjunto y avalados por los directivos de las áreas solicitantes, así como la Evaluación dentro del Proceso de Selección.</t>
  </si>
  <si>
    <t>%Procesos Sometidos a Revisión = (#Procesos Revisados / #Procesos Adjudicados)*100</t>
  </si>
  <si>
    <t>Seguimiento a la ejecución de los contratos a través de los informes periódicos de Interventoría y /o supervisión.</t>
  </si>
  <si>
    <t>(# de informes del supervisor  elaborados / (# de informes del supervisor  a elaborar*100).</t>
  </si>
  <si>
    <t>Descripción: Incumplimiento de las políticas de seguridad de la información establecidas al interior de la Entidad</t>
  </si>
  <si>
    <t>Interés particular de entrega indebida de información que se soporta en mecanismos tecnológicos</t>
  </si>
  <si>
    <t>Descripción: Uso indebido de la información que se soporta en mecanismos tecnológicos, para beneficio propio o de un tercero.</t>
  </si>
  <si>
    <t xml:space="preserve">Fuga de información o suministro indebido de la misma
Investigaciones Disciplinarias </t>
  </si>
  <si>
    <t>Mecanismos de bloqueo de medios externos</t>
  </si>
  <si>
    <t>Implementar procedimiento de medios externos</t>
  </si>
  <si>
    <t>1  procedimiento de tratamiento de medios externos</t>
  </si>
  <si>
    <t>Descripción: Uso y manipulación indebida de los equipos y/o la información allí contenida, por parte de quienes prestan el servicio de soporte a usuarios.</t>
  </si>
  <si>
    <t xml:space="preserve">Hurto de partes de equipos
Fuga de información de usuarios.
Investigaciones Disciplinarias </t>
  </si>
  <si>
    <t>Acuerdos de confidencialidad en los contratos con proveedores</t>
  </si>
  <si>
    <t>Revisión periódica por muestreo a equipos y servidores atendidos por contratistas que presten el servicio a la Dirección de TICs.</t>
  </si>
  <si>
    <t>Informe del Supervisor de los contratos.</t>
  </si>
  <si>
    <t>Descripción: Manejo inadecuado e inoportuno  de la información institucional relacionada con la defensa judicial de la Entidad con fines particulares</t>
  </si>
  <si>
    <t>Retrasos en la operación o esperas prolongadas en las cabeceras.
Desarrollo de actividades innecesarias y falta de realización de actividades esenciales.  
Sanciones</t>
  </si>
  <si>
    <t xml:space="preserve">Verificación de la programación con base en parámetros definidos en los contratos de concesión y en el manual de operaciones. </t>
  </si>
  <si>
    <t>Director Técnico de BRT
y
Profesionales Especializados (06) de Programación de BRT</t>
  </si>
  <si>
    <t xml:space="preserve">Detrimento patrimonial
Fallas o debilidades en el control y supervisión de la operación
Sanciones </t>
  </si>
  <si>
    <t xml:space="preserve">Estudios técnicos y económicos avalados por el Director de BRT y los Profesionales especializados de las áreas involucradas en cada proceso. </t>
  </si>
  <si>
    <t>Director Técnico de BRT
y
Profesional Especializado (06) de Coordinación Técnica Operativa</t>
  </si>
  <si>
    <t xml:space="preserve">Baja calidad en la prestación del servicio
Incumplimiento a los niveles de servicio 
Sanciones </t>
  </si>
  <si>
    <t>Revisión mensual de indicadores de puntualidad y regularidad</t>
  </si>
  <si>
    <t>Descripción: Direccionamiento de los espacios susceptibles de explotación en la Infraestructura para el beneficio de un tercero.</t>
  </si>
  <si>
    <t>Descripción: Recibo de dádivas o emolumentos por parte de un funcionario para propiciar el uso indebido de la marca registrada.</t>
  </si>
  <si>
    <t>Descripción: Vincular conductores y/o vehículos que no cumplan con la totalidad de los requisitos establecidos en los Contratos de Concesión y Manual de Operaciones del Componente Zonal, con el fin de favorecer a un tercero y/o obtener un beneficio.</t>
  </si>
  <si>
    <t xml:space="preserve">Descripción: Manipulación de los parámetros de la programación (zonal) con el fin de favorecer a terceros </t>
  </si>
  <si>
    <t>Descripción: Manipulación u omisión intencional de la información  al realizar el seguimiento a las obligaciones operacionales de los contratos de concesión (zonal),  con el fin de favorecer a un tercero y/o obtener un beneficio.</t>
  </si>
  <si>
    <t xml:space="preserve"> Descripción: Alianza entre Interventor y Contratista con el propósito de manipular la información para alterar la facturación de las obras ejecutadas.</t>
  </si>
  <si>
    <t xml:space="preserve">Registros de capacitación
PGD Adoptado 
</t>
  </si>
  <si>
    <t>(No de capacitaciones realizadas/2)*100
(PGD Adoptado/1)*100</t>
  </si>
  <si>
    <t>Correos electrónicos con aprobación del área que maneja el tema objeto del comunicado de prensa</t>
  </si>
  <si>
    <t>Profesional Especializado Grado 6 de Comunicación Externa</t>
  </si>
  <si>
    <t xml:space="preserve">Verificación del cumplimiento del perfil de los candidatos a funcionarios de planta u oferentes contractuales
</t>
  </si>
  <si>
    <t>Manipulación indebida en los procesos de  formulación y administración de los proyectos de los proyectos de inversión</t>
  </si>
  <si>
    <t xml:space="preserve">
Descripción: Manipulación de la información relacionada con los Proyectos de Inversión</t>
  </si>
  <si>
    <t>Desviación de recursos para propósitos no relacionados con el fin  social de la entidad
Hallazgos de tipo disciplinario, fiscal
Perdida de información
Perdida de imagen institucional</t>
  </si>
  <si>
    <t>Adopción y aplicación permanente de  protocolos para el registro, administración y control de los proyectos de inversión
Adopción y aplicación de un esquema de validación por instancias superiores de la información registrada por el operador en SEGPLAN
Adopción y aplicación de una instancia  de aprobación (Comité de Contratación) para los cambios en el Plan de Acción en su componente de adquisiciones</t>
  </si>
  <si>
    <t xml:space="preserve">Actualización a través de versionamientos del plan de adquisiciones relacionado con los rubros de inversión con los cambios suscitados en cada sesión del Comité de contratación </t>
  </si>
  <si>
    <t>Versiones del Plan de Adquisiciones</t>
  </si>
  <si>
    <t>Jefe Oficina Asesora de Planeación</t>
  </si>
  <si>
    <t>Versiones publicadas del Plan de Adquisiciones /Versiones requeridas en cambios de Comité</t>
  </si>
  <si>
    <t>Intereses particulares o beneficio propio impidiendo que se muestre la gestión real de la Entidad</t>
  </si>
  <si>
    <t xml:space="preserve">
Descripción: Ocultamiento o direccionamiento de la información relacionada con el SIG  para beneficio propio o de terceros</t>
  </si>
  <si>
    <t>Inexactitud y falta de transparencia en la información  sobre la gestión institucional entregada a la ciudadanía
Hallazgos de tipo disciplinario
Perdida de información</t>
  </si>
  <si>
    <t>Seguimiento  a los instrumentos del SIG en el marco normativo legal y vigente</t>
  </si>
  <si>
    <t xml:space="preserve">Revisión por la dirección </t>
  </si>
  <si>
    <t>Informes de Revisión por la Dirección</t>
  </si>
  <si>
    <t>Jefe Oficina Asesora de Planeación
y 
Comité SIG</t>
  </si>
  <si>
    <t># Revisiones de la dirección efectuadas / 2</t>
  </si>
  <si>
    <t xml:space="preserve">Ofrecimiento de dadivas o favores para asignar personal sin el perfil requerido a actividades de formación y desarrollo </t>
  </si>
  <si>
    <t xml:space="preserve">Descripción: Asignar capacitaciones  a personal sin el perfil requerido  para un beneficio particular </t>
  </si>
  <si>
    <t xml:space="preserve">Detrimento Patrimonial
Procesos Fiscales
Procesos Disciplinarios
</t>
  </si>
  <si>
    <t xml:space="preserve">R-DA-061 Solicitud de capacitación diligenciada
R-DA-066 Carta de compromiso diligenciada
Memorando Interno 
Correo electrónico </t>
  </si>
  <si>
    <t>Profesional  Universitario 3  Formación y Desarrollo</t>
  </si>
  <si>
    <t xml:space="preserve"> N° total de capacitaciones ejecutadas/N° de capacitaciones avaladas </t>
  </si>
  <si>
    <t>Ofrecimiento de dadivas o favores para manipular las bases de datos y alterar la calificación obtenida por los trabajadores.</t>
  </si>
  <si>
    <t>Descripción: Posibilidad de manipular la Valoración de Desempeño con calificación superior para obtener beneficios e incentivos personales</t>
  </si>
  <si>
    <t>Detrimento Patrimonial
Procesos Fiscales
Procesos Disciplinarios</t>
  </si>
  <si>
    <t>Aplicación de los lineamientos establecidos en el Manual de la Gestión para el Desarrollo</t>
  </si>
  <si>
    <t>Concertación de la evaluación de desempeño por parte de cada jefe de dependencia  a todo su equipo de trabajo en el aplicativo establecido para tal fin</t>
  </si>
  <si>
    <t xml:space="preserve">Reporte de evaluación en aplicativo de Gestión para el desarrollo
Correos con  reportes  generados por la plataforma relacionados con la evaluación </t>
  </si>
  <si>
    <t># valoraciones realizadas en cada dependencia / # valoraciones a realizar por dependencia</t>
  </si>
  <si>
    <t>Incumplimiento de los principios de selección objetiva, transparencia, responsabilidad, igualdad, imparcialidad.
Afectación en el cumplimiento del rol misional de la entidad
Sanciones disciplinarias
Perdida de imagen de la entidad</t>
  </si>
  <si>
    <t xml:space="preserve">
Descripción: Aceptar o  solicitar pago o cualquier otra clase de beneficios, para no reportar o alterar información respecto del estado de operatividad de la tarjeta de conducción asignadas a los concesionarios del Sistema.</t>
  </si>
  <si>
    <t>Descripción: Durante la ejecución del contrato de vigilancia el personal encargado de la supervisión reciba o solicite dadivas o cualquier otra clase de beneficios, para no reportar hallazgos de incumplimiento de las obligaciones contractuales</t>
  </si>
  <si>
    <t>Director Administrativo 
y
Profesional Universitario 4 - Mantenimiento e Infraestructura</t>
  </si>
  <si>
    <t>Aplicación de los lineamientos establecidos en el procedimiento "Gestión de la comunicación externa de la Entidad"</t>
  </si>
  <si>
    <t xml:space="preserve">Descripción: Manejo indebido y/o ocultamiento de la información oficial de la entidad, al público con fines particulares </t>
  </si>
  <si>
    <t>Comunicados de prensa publicados en la web / Comunicados de prensa autorizados por la áreas</t>
  </si>
  <si>
    <t>Descripción: Trafico de influencias para la adjudicación de los contratos de licitación pública de la Dirección de Seguridad</t>
  </si>
  <si>
    <t>Intención de no dar cabal cumplimiento de lo estipulado en los contratos de concesión y en el manual del componente troncal del SITP.</t>
  </si>
  <si>
    <t xml:space="preserve">Se mantendrán los controles actuales teniendo en cuenta que la zona de riesgo después del control se encuentra en nivel bajo. 
Adicionalmente, se adelantarán seguimientos periódicos a la programación por parte de la DTBRT, para verificar avances. </t>
  </si>
  <si>
    <t>Intención de no aplicar la normatividad legal vigente</t>
  </si>
  <si>
    <t>Intención de no aplicar la  normatividad Relacionada con  Contratación Estatal</t>
  </si>
  <si>
    <t xml:space="preserve">Recepción de dádivas o presiones que generen favorecimiento en el desarrollo de los Estudios previos o de factibilidad 
</t>
  </si>
  <si>
    <t>Recepción de dádivas o presiones de parte de los proponentes o de otro actor involucrado en el proceso, para habilitar propuestas que no cumplan con requisitos exigidos en el pliego de condiciones.</t>
  </si>
  <si>
    <t xml:space="preserve">Falta de ética de funcionarios encargados de definir contratación y/o vinculación de personal que participa en control de operación del Sistema. </t>
  </si>
  <si>
    <t xml:space="preserve">(Número de personas contratadas en actividades de control de operación/ Número de listas de chequeo aplicadas)*100
(Número de personas contratadas en actividades de control de operación/ Número de fichas firmadas)*100
</t>
  </si>
  <si>
    <t xml:space="preserve">Se ejercen presiones indebidas por parte de funcionarios con jerarquía sobre otros funcionarios para contratar personal que no cumple con perfiles requeridos. </t>
  </si>
  <si>
    <t>Procedimiento Habeas Data</t>
  </si>
  <si>
    <t xml:space="preserve"> Rara vez</t>
  </si>
  <si>
    <t>Descripción: Que los servidores adscritos a la Oficina de Control Interno de TRANSMILENIO S.A. soliciten y reciban favores, regalos, dádivas o dinero a cambio de ocultar, distorsionar o tergiversar, situaciones observadas en desarrollo de los diferentes trabajos ejecutados por esta dependencia.</t>
  </si>
  <si>
    <t xml:space="preserve">Descripción: Aceptar soborno o solicitar pago para no reportar u ocultar incumplimiento de los concesionarios </t>
  </si>
  <si>
    <t>Descripción: Manipulación de los parámetros de la programación con el fin de favorecer a terceros</t>
  </si>
  <si>
    <t xml:space="preserve">Descripción: Direccionar los contratos de apoyo a la supervisión y Control de la operación, para que terceros se beneficien de la adjudicación. 
</t>
  </si>
  <si>
    <t xml:space="preserve">Gestionar  los correos electrónicos de soporte que envían las áreas  autorizando la publicación de comunicados de prensa   </t>
  </si>
  <si>
    <t>Certificado de cumplimiento.
Actas de reuniones y comités de seguimiento.</t>
  </si>
  <si>
    <t># informes de Interventoría revisados/#interventoría presentados</t>
  </si>
  <si>
    <t>Detrimento patrimonial
Pérdida de credibilidad
Investigaciones disciplinarias, penales y fiscales 
Sanciones
Enriquecimiento ilícito</t>
  </si>
  <si>
    <t>Revisión y aprobación de la solicitud de capacitación por parte del jefe inmediato que solicita la capacitación y/o del Director Administrativo</t>
  </si>
  <si>
    <t>Director Administrativo
y
 Jefes de Dependencia</t>
  </si>
  <si>
    <t>Validaciones sobre la nomina a pagar por parte del Profesional de Talento Humano, Aplicación políticas de operación - Autorizaciones por escrito</t>
  </si>
  <si>
    <t>Carpeta de novedades con el archivo físico de los reportes para cargar a la nómina.
Archivo mensual en Excel con las validaciones realizadas.</t>
  </si>
  <si>
    <t>Cantidad de novedades reportadas vs. novedades auditadas</t>
  </si>
  <si>
    <t>Plan de Adquisiciones aprobado por el Comité de Contratación.
Aplicación Resolución de Liquidación del presupuesto vigente.
Aplicativo SEUS que permite interfaces entre áreas con relación a los procesos que realiza cada área que involucra presupuesto</t>
  </si>
  <si>
    <t>Actividades ejecutadas para la implementación y puesta en producción del módulo programación presupuestal/ Actividades programadas para la implementación y puesta en producción del módulo programación presupuestal</t>
  </si>
  <si>
    <t>Supervisión y seguimiento a las Actividades de la Interventoría.
Revisión y seguimiento en una mesa de pares  sobre el cumplimiento de las actividades relacionadas con los contrataos de concesión</t>
  </si>
  <si>
    <t>Revisar y actualizar los procedimientos relacionadas con recaudo de tal forma que se definan los controles que se deben aplicar para asegurar el cumplimientos de las obligaciones establecidas en el contrato
Generar con el apoyo de la firma interventora los posibles incumplimientos debidamente soportadas para dar traslado a la Subgerencia Jurídica</t>
  </si>
  <si>
    <t>Procedimientos actualizados
Oficios remitidos a la Subgerencia Jurídica donde se notifican  los posibles incumplimientos</t>
  </si>
  <si>
    <t>Profesional Especializado Grado 05 de Recaudo
Profesional Especializado 6 - Control al recaudo y remuneración al sistema</t>
  </si>
  <si>
    <t xml:space="preserve"># Procedimientos revisados y actualizados/ # procedimientos  a revisa (3)
# Posibles incumplimientos  remitidos a la Subgerencia Jurídica/# Posibles incumplimientos soportados para dar traslado a la subgerencia jurídica
</t>
  </si>
  <si>
    <t>Realizar las conciliaciones mensuales.
Seguimiento permanente a los ingresos y egresos.</t>
  </si>
  <si>
    <t>Reporte de conciliación.
Reporte de egresos e ingresos.
Órdenes de pago firmadas.</t>
  </si>
  <si>
    <t xml:space="preserve">Registros en Excel de la verificación de la remuneración </t>
  </si>
  <si>
    <t>Segregación de  las actividades de liquidación y aprobación de las cuentas por pagar por diferentes responsables</t>
  </si>
  <si>
    <t>Cuentas por pagar con  los  vistos buenos de los responsables de elaboración y aprobación</t>
  </si>
  <si>
    <t xml:space="preserve">Brindar la asesoría jurídica que requiera Transmilenio S.A. para el cumplimiento de sus funciones, mediante la definición, atención y emisión de conceptos jurídicos, la revisión de actos administrativos, de proyectos de ley, de proyectos de acuerdo y la elaboración de recursos contra actos de las autoridades de control, propendiente por la unificación de criterios y lineamientos jurídicos de los mismos. </t>
  </si>
  <si>
    <t xml:space="preserve">Motivar un concepto jurídico o expedir un acto administrativo con la finalidad de favorecer intereses particulares </t>
  </si>
  <si>
    <t>Firmas de los  conceptos y actos administrativos por diferentes instancias</t>
  </si>
  <si>
    <t>Verificar por diferentes instancias de la Entidad según aplique, el fundamento legal en que se soporta el concepto o acto administrativo emitido por el Grupo de Asesoría Legal de la Subgerencia Jurídica</t>
  </si>
  <si>
    <t>Profesional Especializado - Grado 6 - Asesoría legal
Sugerente Jurídico</t>
  </si>
  <si>
    <t xml:space="preserve">Vigilar los procesos judiciales semanalmente con el apoyo de un contratista de vigilancia judicial. Ejercer un control en relación con el acceso a los expedientes de los procesos judiciales y conciliaciones activos o terminados,  que consiste en: 1. La centralización de los mismos en el archivo de la Subgerencia Jurídica,  que para acceder a ellos deben ser solicitados en calidad de préstamo por parte de los funcionarios de planta o profesionales contratistas de apoyo a la gestión  de la Entidad, quienes firman planillas de entrega y devolución de los mismos. 2. En cuanto a los expedientes de los procesos inactivos que han sido trasladados al archivo muerto existen similares controles que son ejercidos por la Ofician de Archivo y solo e accede a ellos previa solicitud formal de préstamo de los mismos. Gestionar ante las demás dependencias en oportunidad el suministro de antecedentes.                                            3. Ejercer oportuna vigilancia judicial de los procesos a través de la página de la Rama Judicial.   4. Obtener información de las áreas  internas y de las Entidades Distritales a través de los funcionarios competentes y en coordinación con los jefes de las áreas.                                               </t>
  </si>
  <si>
    <t>Expedientes con soportes, Informes de vigilancia judicial, correos electrónicos y comunicaciones, información registrada en SIPROJ
Planillas de control de préstamo de los expedientes que llevan los encargados del archivo de la Subgerencia Jurídica.</t>
  </si>
  <si>
    <t xml:space="preserve">Demandas  judiciales contestadas trimestralmente dentro del término de Ley/ Demandas judiciales notificadas en el trimestre
</t>
  </si>
  <si>
    <t xml:space="preserve">Suministro de información falsa por parte de las dependencias en relación con los antecedentes e insumos técnicos y de otra índole, requeridos para la Defensa de la Entidad.            </t>
  </si>
  <si>
    <t>Suministro de información falsa por parte de otras Entidades dentro de la coordinación en la Defensa Judicial Interinstitucional</t>
  </si>
  <si>
    <t xml:space="preserve">
Capacitar al personal de archivo en cuanto al control de documentos y prestamos de expedientes .
Elaborar, aprobar y adoptar el Programa de Gestión Documental (PGD) con el fin de administrar de manera eficiente la información plasmada en documentos, apoyar la transparencia, brindar lineamientos, aprovechar las tecnologías de información.  </t>
  </si>
  <si>
    <t>Establecer términos de referencias objetivos en los estudios técnicos y financieros acordes con necesidad real del el bien o servicio a contratar, que permitan contar con una pluralidad de oferentes.</t>
  </si>
  <si>
    <t xml:space="preserve">Para la elaboración de los estudios técnicos y financieros se realiza un proceso de benchmarking, con otras entidades del sector publico que me permita el levantamiento de términos de referencias objetivos, con el fin de contar con una pluralidad de oferentes. </t>
  </si>
  <si>
    <t>Papel de Trabajo 
Estudios Técnicos y Financieros</t>
  </si>
  <si>
    <t>Verificación de la información recolectada en campo mediante la aplicación del procedimiento de revisión aleatoria de la información entregada por la Subgerencia Económica</t>
  </si>
  <si>
    <t>(Informes programados / Informes presentados)*100%</t>
  </si>
  <si>
    <t># de evaluaciones  realizadas que cumplan perfil/ # de evaluaciones  a realizar</t>
  </si>
  <si>
    <t>(# de Campañas elaboradas / # de Campañas programadas (3)*100).</t>
  </si>
  <si>
    <t xml:space="preserve">Debilidad en los controles  de acceso a equipos y/o información o en el ejercicio de la supervisión
</t>
  </si>
  <si>
    <t>(# revisiones al año, por cada contrato/ 2)*100</t>
  </si>
  <si>
    <t>Certificados de confidencialidad de la información firmados por los integrantes del componente de Servicio al Ciudadano</t>
  </si>
  <si>
    <t>Elaborar e implementar un procedimiento a través del cual se establezcan los lineamientos para el seguimiento a la ley de Habeas Data</t>
  </si>
  <si>
    <t>(Procedimientos adoptado / Uno (1)) *100</t>
  </si>
  <si>
    <t>Intereses particulares de los involucrados</t>
  </si>
  <si>
    <t>El Equipo de Talento Humano integrado por el Director Administrativo y los Profesionales de Nómina, Formación y Desarrollo, Seguridad y Salud en el Trabajo y Bienestar e Incentivos, realizarán un seguimiento trimestral, tanto a la ejecución del Proyecto de Bienestar e Incentivos como a la ejecución del Contrato.</t>
  </si>
  <si>
    <t>Intereses particulares por parte de la comunidad y/o los funcionarios</t>
  </si>
  <si>
    <t>Omitir información relacionada con la gestión de la Entidad  en los diferentes espacios de interlocución con las comunidades para fines particulares</t>
  </si>
  <si>
    <t>Pérdida de imagen y credibilidad
Sanciones disciplinarias</t>
  </si>
  <si>
    <t>Aplicación de lineamientos establecidos en el Manual de Gestión Social</t>
  </si>
  <si>
    <t>Seguimiento aleatorio mensual a las actividades realizadas con comunidades verificando el cumplimiento del objetivo propuesto</t>
  </si>
  <si>
    <t>Actas y/o soportes de las actividades realizadas por los Gestores sociales;
Reportes en la matriz de actividades de las acciones  realizadas por los profesionales del área.
Actas de Comités Internos de Gestión social</t>
  </si>
  <si>
    <t>Seguimiento al 10% de las Actividades realizadas mensualmente por los Gestores sociales / el 10% del total de actividades de Gestión Social realizadas en el mes.</t>
  </si>
  <si>
    <t>Aplicación de los lineamientos establecidos en el procedimiento de comunicación organizacional</t>
  </si>
  <si>
    <t># de campañas de comunicación interna e información de carteleras que fueron publicadas con VoBo.  de la Subgerencia de Comunicaciones/ # de Campañas de comunicación interna e información de carteleras que requieren aprobación de la Subgerencia.</t>
  </si>
  <si>
    <t xml:space="preserve">Adjudicar un proceso de selección en contravía de lo estipulado en la ley y la norma contractual . </t>
  </si>
  <si>
    <t>No tener una adecuada escogencia del proceso de selección.</t>
  </si>
  <si>
    <t>No publicar a tiempo lo relacionado con los documentos en la etapa de escogencia del contratista en el SECOP.</t>
  </si>
  <si>
    <t>Seleccionar un contratista que no cumpla con la totalidad de los requisitos solicitados por la entidad.</t>
  </si>
  <si>
    <t>No cumplimiento del objeto contractual por incidencia de terceros.</t>
  </si>
  <si>
    <t>Sobornos</t>
  </si>
  <si>
    <t xml:space="preserve">PLANEACION DE TRANSPORTE </t>
  </si>
  <si>
    <t xml:space="preserve">Determinar las condiciones para la prestación del servicio de transporte de pasajeros por parte de la Empresa </t>
  </si>
  <si>
    <t>Descripción: Un tercero ofrece un pago a un funcionario con el fin que altere las evaluaciones para obtener beneficios particulares.</t>
  </si>
  <si>
    <t>Sesgo de los resultados que pueden generar sobrecostos innecesarios a la Entidad o pago de costos no previstos.         
Sanciones disciplinarias           
Sanciones pecuniarias</t>
  </si>
  <si>
    <t>(Numero de reuniones por trimestre/6 reuniones) * 100</t>
  </si>
  <si>
    <t>Ejercicios de planeación elaborados con metas inmediatistas y con fines políticos por encima de las razones técnicas.</t>
  </si>
  <si>
    <t>Cantidad de kilómetros ajustados / Cantidad de kilómetros verificados</t>
  </si>
  <si>
    <t>Aplicación de procedimientos definidos, con la participación de instancias de aprobación.
Aplicación de software para valorar la ejecución diaria de la programación de transporte frente a la ejecución real.</t>
  </si>
  <si>
    <t>Aplicación de mecanismos de interventoría, acompañado de líderes de supervisión.
Reuniones operativas para evaluar la gestión y toma de acciones de control.</t>
  </si>
  <si>
    <t>Validar la información académica y laboral de los participantes seleccionados.
Documentar e implementar la clausula de confidencialidad con el contratista que se seleccione para aplicar pruebas</t>
  </si>
  <si>
    <t>Personas seleccionadas a quienes se les hizo validación  de información/ Personas contratadas</t>
  </si>
  <si>
    <t>Acta de la reunión de seguimiento del Equipo de Talento Humano</t>
  </si>
  <si>
    <t>N°. Seguimientos realizados al proyecto de bienestar e incentivos/ N°. Seguimientos a realizar al proyecto de bienestar e incentivos</t>
  </si>
  <si>
    <t xml:space="preserve">La aplicación de múltiples filtros en desarrollo de los procesos de selección, las cuales revisarán tanto aspectos de cumplimiento como ponderables en materia técnica, económica, jurídica y financiera </t>
  </si>
  <si>
    <t>Verificación de los diferentes documentos que originan los contratos  analizados, revisados y emitidos por múltiples personas dentro de la entidad. 
Los proceso de selección con convocatoria publica son verificados, analizados  y observados (presentan observaciones) por los potenciales oferentes. Estos requerimientos  son atendidas en su totalidad, muchas de ellos son acogidos, y cuando no se hace se establece la razón de ello. 
Tanto los pliegos definitivos como las evaluaciones a los procesos de selección con convocatoria pública son puestos en conocimiento del comité de contratación de la entidad; este es un grupo colegiado compuesto por los directivos de Transmilenio.</t>
  </si>
  <si>
    <t>Contratos realizados / Procesos de selección desarrollados</t>
  </si>
  <si>
    <t>Expedientes contractuales.
Página de contratación estatal SECOP.</t>
  </si>
  <si>
    <t>Ordenadores del gasto de la entidad.
Cuerpo de directivos 
Comités estructuradores y evaluadores de los diferentes procesos de selección</t>
  </si>
  <si>
    <t xml:space="preserve">No. de decisiones adoptadas / No. de decisiones analizadas entre profesional y Subgerente </t>
  </si>
  <si>
    <t xml:space="preserve">Presentaciones en reuniones de coordinación y seguimiento  DTBRT. </t>
  </si>
  <si>
    <t xml:space="preserve">(Número de seguimientos realizados / Número de seguimientos programados) *100
</t>
  </si>
  <si>
    <t xml:space="preserve">Revisión de los estudios previos por parte del director de BRT y de los profesionales especializados involucrados en procesos de contratación, para verificar objetividad de parámetros.  </t>
  </si>
  <si>
    <t>(Número de procesos de contratación avalados/ Número de procesos de contratación realizados)*100</t>
  </si>
  <si>
    <t xml:space="preserve">Reporte de indicadores de regularidad y puntualidad. 
Actas de comité de operadores troncales
</t>
  </si>
  <si>
    <t xml:space="preserve">(Número de comités realizados / Número de comités programados) *100
</t>
  </si>
  <si>
    <t xml:space="preserve">Descripción: Favoritismos y favorecimientos por padrinazgo y vínculos afectivos/familiares en la vinculación del personal que trabaja para las empresas que prestan sus servicios de fuerza operativa e interventoría integral. </t>
  </si>
  <si>
    <t>Directora Técnica de Seguridad
y
Profesional Especializado encargado de la supervisión del contrato de vigilancia en el Sistema</t>
  </si>
  <si>
    <t>Directora Técnica de Seguridad
y
Profesionales Especializados de Seguridad</t>
  </si>
  <si>
    <t>Validación de la información de siniestros reportada por los corredores de seguros contra la información con la que cuenta la entidad,</t>
  </si>
  <si>
    <t xml:space="preserve">Intereses particulares </t>
  </si>
  <si>
    <t>Falta de asesoría del corredor de seguros para beneficio particular</t>
  </si>
  <si>
    <t>Profesional Especializado (96) Seguros</t>
  </si>
  <si>
    <t>Se aplican los lineamientos del procedimiento de planeación de transporte y se realizan reuniones de seguimiento de la información de los proyectos y revisión de resultados de las evaluaciones macro</t>
  </si>
  <si>
    <t>Procedimiento actualizad
Cuadro de seguimiento</t>
  </si>
  <si>
    <t xml:space="preserve"> * Pérdida de credibilidad de los clientes a la reglamentación y procedimiento establecido.
* Menores ingresos por un aprovechamiento inadecuado de la infraestructura del Sistema TransMilenio.
* Sanciones disciplinarias y penales.</t>
  </si>
  <si>
    <t>Aplicación de  la Resolución No. 393 del 23 de junio de 2015 la cual define las Políticas para la Explotación Colateral de Negocios del Sistema TransMilenio.
Aplicación de los procedimientos de explotación de la infraestructura acorde a la dinámica de los negocios asociados a esta explotación.</t>
  </si>
  <si>
    <t xml:space="preserve">Realizar un seguimiento mensual de los acuerdos de facturación y cartera </t>
  </si>
  <si>
    <t>Actas de seguimientos
Correos a los clientes reportando novedades</t>
  </si>
  <si>
    <t>Direccionamiento en el establecimiento de condiciones para el uso de las marcas</t>
  </si>
  <si>
    <t>Verificación de los registros de marca y control sobre su vigencia.
Aplicación de las directrices establecidas para el uso de las marcas de la empresa.</t>
  </si>
  <si>
    <t>Validación del registro de marcas y control sobre su vigencia.
Identificación de situaciones donde se reporte el uso de las marcas de la empresa.
Seguimiento al desarrollo de acuerdos en uso de marca.</t>
  </si>
  <si>
    <t>No.Seguimientos realizados a la marca / No. Seguimientos programados a la marca (12)</t>
  </si>
  <si>
    <t>Abuso en el uso de las marcas de la Empresa para beneficios particulares</t>
  </si>
  <si>
    <t xml:space="preserve">Actualización y divulgación de las tarifas en la página web de la entidad y a través de comunicaciones a las entidades distritales y nacionales del sector transporte, así como las de relaciones públicas. </t>
  </si>
  <si>
    <t>Publicación en la página web de tarifas actualizadas</t>
  </si>
  <si>
    <t xml:space="preserve">
Descripción: Tráfico de influencias para evitar el cobro de los servicios de atención a delegaciones, consultorías, asesorías o asistencias técnicas que brinda la entidad en beneficio de terceros.</t>
  </si>
  <si>
    <t>No. seguimientos realizados a los acuerdos de infraestructura / No. seguimientos programados a los acuerdos de infraestructura (12)</t>
  </si>
  <si>
    <t xml:space="preserve">Número de validaciones realizadas/ Cuatro (4) validaciones a realizar en el año </t>
  </si>
  <si>
    <t xml:space="preserve">Descripción: Manipulación de los expedientes de archivo para beneficio particular </t>
  </si>
  <si>
    <t>Descripción: Que los contratos bajo responsabilidad de la Oficina de Control Interno sean asignados con base en la influencia que pudieran ejercer funcionarios de la Entidad con el fin de obtener favores o beneficios particulares, o congraciarse con personas vinculadas y/o relacionadas</t>
  </si>
  <si>
    <t>Descripción: Que un tercero  (trabajador oficial, empleado público, contratista, ente de control, etc.) ofrezca y pague a los servidores adscritos a la Oficina de Control Interno de TRANSMILENIO S.A., favores, regalos, dádivas o dinero a cambio de ocultar, distorsionar o tergiversar, situaciones observadas en desarrollo de los diferentes trabajos ejecutados por esta dependencia</t>
  </si>
  <si>
    <t>Descripción: Que un servidor adscrito a la Oficina de Control Interno de TRANSMILENIO S.A. oculte, distorsione o tergiverse, situaciones observadas en desarrollo de los diferentes trabajos ejecutados por esta dependencia, debido a conflictos de interés presentados entre éste y el personal perteneciente al proceso/actividad auditada, los cuales le impiden actuar con la debida objetividad</t>
  </si>
  <si>
    <t>Elaborar documentos técnicos soporte contundentes con las recomendaciones y planificación de necesidades de los proyectos de infraestructura. Elaborar documentos de seguimiento al avance de los proyectos de infraestructura en curso.</t>
  </si>
  <si>
    <t>Documentos técnicos</t>
  </si>
  <si>
    <t>Descripción:  Definición técnica de Adquisición de Bienes y Servicios TIC orientada en  beneficio de un tercero.</t>
  </si>
  <si>
    <t>Descripción: Las bases de datos (contactos de los peticionarios) generadas a través de plataformas y/o aplicativos donde se registran las PQRS, pueden ser manipuladas para intereses particulares</t>
  </si>
  <si>
    <t>Descripción: Manipulación de los requerimientos y/o servicios contratados de bienestar para obtener beneficios económicos o en especie por parte de los involucrados.</t>
  </si>
  <si>
    <t>Descripción: Que se consume alguna de las circunstancia descritas en las causas, por acuerdos colusorios con particulares o personas de la misma entidad.</t>
  </si>
  <si>
    <t>Descripción: Funcionario solicita el pago de un siniestro que no ocurrió o presenta documentación ficticia sobre el tema para recibir un beneficio particular</t>
  </si>
  <si>
    <t>Descripción:  Fraude en la estructuración de los estudios previos o pliegos de condiciones en un proceso contractual determinando necesidades inexistentes o aspectos que beneficien a un oferente en particular</t>
  </si>
  <si>
    <t xml:space="preserve">Sanciones Disciplinarias
Sanciones  Penales
Sanciones Fiscales </t>
  </si>
  <si>
    <t>Ordenadores del gasto de la entidad. Cuerpo de directivos 
Comités estructuradores y evaluadores de los diferentes procesos de selección</t>
  </si>
  <si>
    <t>RESULTADOS SEGUIMIENTO DE LA OFICINA DE CONTROL INTERNO 
CORTE: 30 DE ABRIL DE 2017</t>
  </si>
  <si>
    <t>Sin novedad</t>
  </si>
  <si>
    <t>Se han revisado tres (3) informes de Interventoría correspondientes a los meses de enero, febrero y marzo de 2017, (el informe del mes de abril se recibe en el mes de mayo).
Se han emitido los Certificados de Cumplimiento correspondientes a los meses de enero, febrero y marzo de 2017.</t>
  </si>
  <si>
    <t>Durante el periodo reportado se han llevado a cabo las revisiones por profesionales del área y  Subgerente Económica.</t>
  </si>
  <si>
    <t>Se realizaron (3) tres actualizaciones de  tarifas de acuerdo a lo estipulado contractualmente  (febrero, marzo, abril) . Se realizó (1) un estudio técnico y financiero de soporte a la actualización tarifaria aprobado por la Subgerente Económica.</t>
  </si>
  <si>
    <t xml:space="preserve">Aplicación Resolución de Liquidación del presupuesto vigente.
De acuerdo con las actas del comité de contratación se realizan los ajustes al Plan de Adquisiciones aprobados por dicho Comité. </t>
  </si>
  <si>
    <t>Realizar acciones coordinadas entre los usuarios y el proveedor del módulo de programación a fin de realizar las pruebas de funcionalidad e interfaces entre los diferentes módulos del sistema de información administrativo y financiero.</t>
  </si>
  <si>
    <t>Revisión mensual de las actividades realizadas por la Interventoría a través de los informes de supervisión.
Mensualmente se realiza una mesa de pares entre la interventoría, RB S.A.S y TRANSMILENIO S.A.</t>
  </si>
  <si>
    <t>A 30 de abril, la Subgerencia Económica ha avanzado en la revisión y actualización de los procedimientos Recaudo.</t>
  </si>
  <si>
    <t xml:space="preserve">Durante el periodo 1 enero - 30 abril de 2017 se ha firmado un acta de Inversión. Documento Adjunto.
Cabe mencionar que la Inversión se registró debidamente en el SIAF. </t>
  </si>
  <si>
    <t xml:space="preserve">Revisión semanal de la consistencia de los reportes de Kilometraje, Vehículos y Pasajeros. </t>
  </si>
  <si>
    <t xml:space="preserve">Verificación semanal de la remuneración tanto en Excel como en Access. </t>
  </si>
  <si>
    <t>Existe desagregación de funciones, teniendo en cuenta que una persona se encarga de recibir las cuentas, otra persona revisa que se cumplan los requisitos y procedimientos para los pagos. 
Adicionalmente, el subproceso de Tesorería también realiza una revisión del cumplimiento de todos los requisitos para el pago de las facturas y cuentas de cobro.</t>
  </si>
  <si>
    <t xml:space="preserve">A 30 de abril de 2017 las cuentas por pagar allegadas al área de contabilidad de la Subgerencia Económica, han sido liquidadas y autorizadas  de acuerdo a los requisitos establecidos. </t>
  </si>
  <si>
    <t>El 100% de los registros de marca se encuentran vigentes.
Aplicación de lo establecido en la Resolución 395 de 2015.
Aplicación del P-SN-001 y P-SN-008</t>
  </si>
  <si>
    <t>Las tarifas se actualizaron y se publicaron en la página web de la entidad el día 30 de marzo de 2017.</t>
  </si>
  <si>
    <t>Se realizaron informes de cada una de las visitas programadas para la verificación de la información en cuanto a publicidad instalada en la infraestructura de la FASE III del Sistema TransMilenio.</t>
  </si>
  <si>
    <t xml:space="preserve">En reunión del 26 de abril de 2017 se lleva a cabo verificación de las acciones de programación de servicios troncales del primer trimestre. </t>
  </si>
  <si>
    <t xml:space="preserve">Entre los meses de enero a abril de 2017, se realizaron 4 reuniones en las que se hizo seguimiento a la programación de servicios troncales. </t>
  </si>
  <si>
    <t xml:space="preserve">La totalidad de las justificaciones técnicas presentadas para solicitar elaboración de adiciones a los 9 contratos de Fuerza Operativa, fueron revisadas y avaladas por el Director de BRT. </t>
  </si>
  <si>
    <t xml:space="preserve">Se avalaron 9 justificaciones técnicas para la adición de los contratos de fuerza operativa. </t>
  </si>
  <si>
    <t>Se reporta mensualmente indicadores de regularidad y puntualidad a la OAP, para consolidación de Cuadro de Mando Integral</t>
  </si>
  <si>
    <t xml:space="preserve">Durante el primer trimestre de 2017 se revisaron los indicadores en los comités del 22 de febrero y del 5 de abril. </t>
  </si>
  <si>
    <t xml:space="preserve">Se lleva control detallado del personal aprobado para realizar actividades en los contratos de fuerza operativa. </t>
  </si>
  <si>
    <t xml:space="preserve">Las fichas de chequeo de perfil y de inexistencia de conflictos de interés, se comenzará a implementar a partir de la suscripción de los nuevos contratos de fuerza operativa, de acuerdo con los términos establecidos en la estructuración. </t>
  </si>
  <si>
    <t xml:space="preserve">Aplicación de listas de chequeo de perfiles para vincular personal al control de operación del Sistema
Fichas firmadas de declaración de inexistencia de conflictos de interés por vínculos familiares o de consanguinidad.  </t>
  </si>
  <si>
    <t>La Oficina Asesora de Planeación  realizó la primera revisión del  periodo julio - diciembre de 2016, con el fin de entregarlo a la Alta Gerencia y darla a conocer a todos los directivos de la Entidad.</t>
  </si>
  <si>
    <t>La Dirección construyó un grupo interno para la revisión del estudio técnico y acompañamiento en el proceso de contratación de la empresa de vigilancia.</t>
  </si>
  <si>
    <t>La Dirección Técnica de Seguridad realizó el cronograma de las visitas de seguimiento a la prestación del servicio de vigilancia  para el periodo comprendido entre enero y abril del presente. Adicionalmente, se realizaron las diferentes actas de las visitas ejecutadas.</t>
  </si>
  <si>
    <t xml:space="preserve">Para el periodo comprendido entre el 1 de enero y el 30 de abril de 2017 se programaron veintiún (21) visitas, de las cuales en el mes de febrero solo se pudo realizar una (1), debido que la Dirección Técnica de Seguridad no contaba con suficiente personal y se encontraba en el proceso de contratación del personal por prestación de servicios.
De igual manera, en el mes de abril no se realizó una de las visitas programadas por que se cruzó con la reunión de seguimiento que se realiza por parte de la Dirección Técnica de Seguridad. En total se realizaron 16 visitas.
</t>
  </si>
  <si>
    <t>Se realizó la verificación de la información en el aplicativo GestSAE, comparado con la base de datos propia.</t>
  </si>
  <si>
    <t>Se realizaron 2 reuniones de seguimiento, en las cuales se evidenció que no se han alterado los registros en la herramienta GestSAE en los periodos analizados.</t>
  </si>
  <si>
    <t>Aplicación de los lineamientos del Manual de Gestión Social con respecto a la revisión de Actas de actividades del Componente</t>
  </si>
  <si>
    <t>* Firma de certificados de confidencialidad de la información por parte de los integrantes del área de Servicio al Ciudadano
* En los contratos de prestación de servicios, se incluye una cláusula de confidencialidad de la información.</t>
  </si>
  <si>
    <t>Una vez se ha preparado el borrador del comunicado de prensa, se envía al área encargada para sus observaciones y aprobación.</t>
  </si>
  <si>
    <t>No Aplica medición teniendo en cuenta que no se han presentado ingresos de personal de Planta o Contratistas a la Oficina de Control Interno</t>
  </si>
  <si>
    <t>El 30 de abril de 2017 fue socializado el Código de Ética de la Oficina de Control Interno aprobado por el Comité del Sistema Integrado de Gestión a los tres (3) nuevos servidores de la Oficina de Control Interno en el marco de la Capacitación “Proceso Auditoria Interna - Trabajos de Aseguramiento”.</t>
  </si>
  <si>
    <t>Al corte 30 de abril de 2017 se recibió el formato R-CI-007 Evaluación de la Actividad de Auditoría Interna por el Auditado correspondiente a la auditoria realizada al proceso "Gestión del Talento Humano".</t>
  </si>
  <si>
    <t>No aplica teniendo en cuenta que el control es de periodicidad semestral.</t>
  </si>
  <si>
    <t>A la fecha del presente reporte, no se tiene conocimiento de sanciones impuestas a servidores de la Oficina de Control Interno, producto de quejas internas o externas recibidas con respecto a la conducta de los mismos, relacionadas con la solicitud y pago de "coimas".</t>
  </si>
  <si>
    <t>Sin observación.</t>
  </si>
  <si>
    <t>Los funcionarios de la Oficina de control Interno que han sido designados como supervisores de contratos, han realizado los seguimientos periódicos (de acuerdo con las clausulas establecidas) del cumplimiento de los contratos vigentes, respaldado con evidencia documental.</t>
  </si>
  <si>
    <t>Durante el periodo analizado ingresó un funcionario a la Oficina de Control Interno quien firmó el acuerdos de confidencialidad el cual fue remitido a la Dirección Administrativa para su respectivo archivo en la hoja de vida según radicado Nos. 2017IE1637 del 22 de febrero de 2017.</t>
  </si>
  <si>
    <t>No obstante lo informado por el área responsable, no se recibió evidencia del avance reportado.</t>
  </si>
  <si>
    <t>No se recibió reporte del área responsable</t>
  </si>
  <si>
    <t>Suscripción de los Contratos 144 y 338 de 2016 para la interventoría de los contratos del SITP y del SIRCI. Revisión de la estructuración de los contratos de interventoría y adiciones de los mismos</t>
  </si>
  <si>
    <t>Solicitud de informes de interventoría y supervisión por parte del Comité de Gerencia de la Integración reuniones del 26 de enero, 2 y 23 de febrero, 23 de marzo, 6 y 20 de abril. Seguimiento a la estructuración de las interventorías</t>
  </si>
  <si>
    <t>Se procedió al análisis de la información referente a la gestión de asuntos disciplinarios para la elaboración de los indicadores de gestión, lo que da cuenta de los avances del área en la materia.</t>
  </si>
  <si>
    <t>No obstante lo informado por el área responsable, no se recibió evidencia del avance reportado para la acción.</t>
  </si>
  <si>
    <t>Se realizaron las reuniones de seguimiento de los proyecto dos veces al mes con el equipo de trabajo</t>
  </si>
  <si>
    <t>Se realizaron las reuniones de seguimiento de los proyecto dos veces al mes con el equipo de trabajo
Se revisó el procedimiento de planeación de transporte y se realizaron algunos ajustes que se encuentran en revisión por parte del Subgerente técnico y de servicios.</t>
  </si>
  <si>
    <t>Se han realizado reuniones para el seguimiento a la ejecución de los proyectos de infraestructura en sus fases de estudios, diseños y construcción.</t>
  </si>
  <si>
    <t xml:space="preserve">Elaborar documentos técnicos soporte contundentes con las recomendaciones y planificación de necesidades de los proyectos de infraestructura. Elaborar documentos de seguimiento al avance de los proyectos de infraestructura en curso.
</t>
  </si>
  <si>
    <t>Se verifica en el módulo de planificación del SIRCI que los parámetros operacionales de las rutas sean los autorizados por TM. Los cuales previamente se encuentra registrado en actas, oficios y/o correos oficiales de TM.</t>
  </si>
  <si>
    <t>A corte del 30 de abril de 2017 de un total de 1820 PSO se han  validado 1503 Programas de Servicios de Operación No Troncal (PSONT), los cuales cumplieron con los parámetros de servicios requeridos por TRANSMILENIO S.A., los restantes fueron rechazados</t>
  </si>
  <si>
    <t>Informes periódicos de interventoría y desarrollo de operativos de verificación, para determinar el cumplimiento contractual, por parte de los concesionarios.
Reuniones periódicas del grupo de lideres de supervisión valorando la operación del sistema, definiendo las acciones de ajuste correspondiente.</t>
  </si>
  <si>
    <t>Ver cuadro en siguiente celda</t>
  </si>
  <si>
    <t xml:space="preserve">
Se han aplicado los desincentivos previstos en el Manual de Operaciones, para las distorsiones u hallazgos evidenciados en la operación regular del sistema.
Se han adelantado operativos para corregir desviaciones en la operación, que han sido detectadas por los líderes de supervisión.</t>
  </si>
  <si>
    <t>El indicador planteado para la acción fue modificado y reportado por el área responsable de la siguiente forma "Cantidad de multas aplicadas por cada componente operacional / Sobre Total de desincentivos aplicados", por lo cual se recomienda gestionar las modificaciones que se requieran ante la Oficina Asesora de Planeación.</t>
  </si>
  <si>
    <t>Se sigue el procedimiento establecido para la vinculación de conductores y personal asociado al sistema de transporte.</t>
  </si>
  <si>
    <t>Hasta la fecha de corte se ha solicitado la vinculación de 146 vehículos al componente zonal, de los cuales su totalidad cumplieron con el 100% de la documentación requerido. No fueron devueltos vehículos por no cumplir con la documentación.</t>
  </si>
  <si>
    <t>La medición del indicador y reporte de las acciones ejecutadas no es congruente con las acciones e indicadores establecidos.</t>
  </si>
  <si>
    <t xml:space="preserve">Se realiza análisis del informe de ausentismo, encontrando 17 incapacidades susceptibles de verificación. Se procedió a citar a los trabajadores con médico especialista en Salud Ocupacional, de los cuales se lograron verificar 8 incapacidades. </t>
  </si>
  <si>
    <t>El avance de este indicador esta sujeto al inicio de los procesos de selección y vinculación de la Entidad, actualmente  no se lleva a cabo ningún proceso.</t>
  </si>
  <si>
    <t>No Aplica</t>
  </si>
  <si>
    <t>Se tramitó el pago de las facturas presentadas por Compensar en los meses de enero, febrero y marzo de 2017, dentro de los parámetros del Contrato 259-16, previa verificación con las cotizaciones aprobadas.</t>
  </si>
  <si>
    <t>El Profesional de Bienestar e Incentivos presentó al equipo un informe detallado, tanto de las actividades realizadas, según el cronograma como de la ejecución del Contrato 259-16, durante el primer trimestre de 2017 (Acta de Reunión No. 001 del 25 de abril de 2017).</t>
  </si>
  <si>
    <t>Bases de datos revisión manual de funciones.</t>
  </si>
  <si>
    <t>Se solicito a los jefes de los funcionarios que tuvieron calificación superior argumentar el resultado de la calificación.</t>
  </si>
  <si>
    <t>Se realiza validación de cada una de las novedades reportadas contra las cargadas en el sistema; se deja carpeta para archivo con el paquete de soportes físicos de los radicados y de la Nómina generada desde el sistema, al igual que archivo electrónico con las novedades validadas en el mes</t>
  </si>
  <si>
    <t>El avance reportado por el área responsable no es congruentes con las acciones establecidas.</t>
  </si>
  <si>
    <t xml:space="preserve">Entrega de tres (3) informes mensuales de los 3 primeros meses del año por parte de los corredores de seguros. </t>
  </si>
  <si>
    <t>-Análisis de la información enviada y contratación con la información de la entidad.
- Presentación de observaciones o diferencias.
-Respuesta de los corredores A las mencionadas observaciones.</t>
  </si>
  <si>
    <t>Se realizaron 14 verificaciones aleatorias dentro de todas la áreas de TRANSMILENIO S.A.</t>
  </si>
  <si>
    <t>Actualización del Manual de Gestión Documental. 
Expedición de la resolución 833-2016.
Publicación del Manual y Cartilla Digital. 
Expedición de la circular 015-2016.
Reunión con secretarias.</t>
  </si>
  <si>
    <t xml:space="preserve">Teniendo en cuenta que la contratación de auxiliares aún esta en proceso,  la capacitación se dictará una vez éste proceso haya terminado.
El PGD, esta en proceso de elaboración.  
</t>
  </si>
  <si>
    <t>El avance reportado por el área no da cobertura a todos los controles establecidos.</t>
  </si>
  <si>
    <t xml:space="preserve">Durante el periodo de formulación del control a la fecha no se han desarrollado procesos de contratación, por esta razón no se puede medir el % de efectividad del mismo. </t>
  </si>
  <si>
    <t>El avance reportado por el área responsable no es congruente con el indicador establecido para la acción.</t>
  </si>
  <si>
    <t>Revisar el procedimiento de planeación de transporte con el fin de fortalecer los lineamientos que se deben seguir para la revisión de la información de proyectos
Hacer las reuniones con la periodicidad definida en el procedimiento</t>
  </si>
  <si>
    <t xml:space="preserve">Aplicación de los lineamientos establecidos en el procedimiento de Planeación del SITP.
</t>
  </si>
  <si>
    <t>Director Técnico de Modos Alternativos y E.C.
Profesional Especializado (6) Mantenimiento de Infraestructura BRT.</t>
  </si>
  <si>
    <t>No obstante lo informado por el área responsable, no se recibió evidencia del avance reportado de la acción.</t>
  </si>
  <si>
    <t>Tres revisiones de pagos por diferentes encargados.
Conciliaciones Bancarias.
Revisión de Egresos.</t>
  </si>
  <si>
    <t>Cotización con mínimo con 3 entidades cumpliendo con normatividad aplicable.
Cumplimiento de políticas de inversión establecidas en la Resolución vigente.</t>
  </si>
  <si>
    <t>Seguimiento a las variables técnicas y económicas con que se realiza la liquidación previa de la remuneración semanalmente.</t>
  </si>
  <si>
    <t>Verificar semanalmente las cifras con base en las cuales se realiza la liquidación previa de la remuneración</t>
  </si>
  <si>
    <t xml:space="preserve">Vigilancia Judicial periódica de los procesos, mediante visita a los Juzgados.                 
Verificación de los elementos probatorios con que se cuente por las respectivas áreas involucradas: Testigos con sus datos identificadores, videos, bitácoras, documentos, antecedentes documentales sobre el caso,...etc.                                                                                                                                             
Control y seguimientos de procesos a través del SIPROJ y de la página de la Rama Judicial. 
</t>
  </si>
  <si>
    <t>Se discutieron entre el Subgerente General y el profesional de control disciplinario las decisiones proferidas en cada uno de los expedientes.(Los expedientes están sometidos a reserva según art. 95 del C.D.U.)</t>
  </si>
  <si>
    <t>No aplica debido a que a la fecha no se realizado ninguna capacitación.</t>
  </si>
  <si>
    <t>El avance reportado por el área responsable no es congruentes con la acción y el indicador establecido.</t>
  </si>
  <si>
    <r>
      <t>Descripción:</t>
    </r>
    <r>
      <rPr>
        <b/>
        <i/>
        <sz val="12"/>
        <rFont val="Calibri"/>
        <family val="2"/>
        <scheme val="minor"/>
      </rPr>
      <t xml:space="preserve"> </t>
    </r>
    <r>
      <rPr>
        <b/>
        <sz val="12"/>
        <rFont val="Calibri"/>
        <family val="2"/>
        <scheme val="minor"/>
      </rPr>
      <t>Que los supervisores de los contratos bajo responsabilidad de la Oficina de Control Interno no ejecuten su labor con la debida diligencia y objetividad, con el fin de favorecer al respectivo contratista, autorizando el pago de productos y/o servicios sin que los mismos se ajusten a la calidad y oportunidad esperada de acuerdo con los compromisos contractuales</t>
    </r>
  </si>
  <si>
    <t>Se ha dado respuesta  a siete solicitudes relacionadas con temas ambientales dentro del proceso de Licitación de Fase I del Sistema y  a tres solicitud relacionada con los hechos reportados a través de los Tribunales de Arbitramiento por los concesionarios (Tranzit, Gmovil y Masivo Capital), en los cuales se  incluyen  temas ambientales de la flota.</t>
  </si>
  <si>
    <t xml:space="preserve">14 comunicados de prensa/ 14 comunicados autorizados por las áreas </t>
  </si>
  <si>
    <t>Para el registro, administración y control de los proyectos se cuenta con diferentes documentos que se aplican para dicha labor tales como: el procedimiento P-OP-015 "Formulación y seguimiento a los Proyectos de Inversión", Manual de Administración y Operación del Banco Distrital de Programas y Proyectos, Manual de inscripción, registro y actualización de proyectos de inversión, estos dos últimos, (Publicados en la siguiente dirección WWW.SDP.GOV.CO/EXTRANETSDP ) son lineamientos establecidos por la Secretaria Distrital de Planeación
Remisión de correos de validación de la información registrada en  SEGPLAN por parte del jefe de la Oficina Asesora de Planeación
Durante el periodo reportados se han realizado varios comités de contratación  que soportan las decisiones que han conllevado a los cambios del Plan de Acción y su componente de adquisiciones</t>
  </si>
  <si>
    <t>En el período reportado se han documentado cuatro (4) modificaciones al  Plan Anual de Adquisiciones. Los cambios que se han solicitado corresponden a las actividades propias de la Entidad y están soportadas en los documentos y las actas de los Comités de Contratación celebrados a la fecha de corte de este informe.</t>
  </si>
  <si>
    <t>La Entidad cuenta con varios instrumentos del Sistema Integrado de Gestión a los cuales se les hace seguimiento permanente de acuerdo con las disposiciones establecidas en diferentes documentos tales como:
P-OP-021 Gestión del Normograma
P-OP-017 Acciones correctivas, preventivas y de mejora
P-OP-023 Indicadores de gestión
M-OP-001 Manual del SIG
M-OP-002 Manual de Gestión del Riesgo
Para  el primer trimestre del año 2017, se realizó un seguimiento a los diferentes  instrumentos del SIG con corte a 31 de marzo de 2017</t>
  </si>
  <si>
    <t>Para la vigencia 2017, la emisión de conceptos se realiza acorde con los lineamientos establecidos en la circular 005 de 2017 de la Gerencia General de Transmilenio.
En el periodo reportado se han revisado 6 conceptos relacionados con temas ambientales</t>
  </si>
  <si>
    <t>Influencia de terceros enla estructuración de Estudios técnicos</t>
  </si>
  <si>
    <t>Falencias en la definición de Requerimientos técnicos para atender la necesidad tecnológica
. 
Deterioro de la imagen y credibilidad institucional.
Sanciones disciplinarias y/o fiscales por la orientación en beneficio de terceros.</t>
  </si>
  <si>
    <t>Correos Electrónicos de trabajo para estructuración de Estudios, o actas de reunión donde sean tratados temas de estructuración de procesos, o Estudio Técnico elaborados en conjunto con las áreas interesadas.</t>
  </si>
  <si>
    <t>Directora TICs y Profesionales encargados de Preparar Estudios Técnicos de procesos.</t>
  </si>
  <si>
    <t>(# de Estudios técnicos de procesos Conjunto en adquisición de tecnología de información elaborados / (# de Estudios técnicos de procesos Conjunto en adquisición de tecnología de información a elaborar*100).</t>
  </si>
  <si>
    <t>De los seis (6) documentos técnicos, cinco (5) se han adelantado dentro de los tiempos previstos y uno (1) se encuentra pendiente de aprobación externa.</t>
  </si>
  <si>
    <t xml:space="preserve">Definición técnica de adecuación de centro de producción audio visual y emisión radial, Definición técnica del mantenimiento del sistema de amplificación de audio, Solución de gestión documental y BPM,  Mantenimiento del Hosting de la pagina de Transmilenio S.A., Hosting de servicios de expedición de certificados de IVA, ICA retefuente y timbres, Mantenimiento del ERP. </t>
  </si>
  <si>
    <t xml:space="preserve">Influencia de terceros o intereses personales en la Evaluación de los procesos de selección </t>
  </si>
  <si>
    <t>Deterioro de la imagen y credibilidad institucional.
Favorecimiento de uno o varios proponentes en los Procesos de Contratación del Área
Sanciones disciplinarias y/o fiscales.</t>
  </si>
  <si>
    <t>Trabajo conjunto con las áreas en los tres (3) proyectos misionales.</t>
  </si>
  <si>
    <t>Proyecto de generación de mapas: Subgerencia técnica Memorando 2017IE4111, Proyecto Cambio tecnológico, Actividades del ciclo de vida para el sistema de información de Control de recaudo.</t>
  </si>
  <si>
    <t>El avance reportado por el área responsable no es congruente con el control establecido.</t>
  </si>
  <si>
    <t>Descripción: Realización del ejercicio de la Supervisión o Interventoría sin el lleno de los requisitos y obligaciones contractuales, en beneficio del contratista.</t>
  </si>
  <si>
    <t>Ejecución de contratos sin la debida supervisión y/o interventoría
Recibo de Bienes y/o servicios tecnológicos que no cumplen a a cabalidad con las obligaciones contractuales
Sanciones disciplinarias y/o fiscales</t>
  </si>
  <si>
    <t>Informes del Supervisor del Contrato e informes del contratista</t>
  </si>
  <si>
    <t>Informes de cumplimiento y de supervisión que reposan en ROYAL</t>
  </si>
  <si>
    <t>Estrategia limitada de socialización hacia los funcionarios de las políticas de seguridad de la información establecidas
Omisión por parte de los funcionarios, del cumplimiento de las políticas de seguridad de la información</t>
  </si>
  <si>
    <t>No aplicación de las políticas de seguridad de la información establecidas
Sanciones disciplinarias por la acción u omisión en la aplicación de las políticas de seguridad de la información establecidas</t>
  </si>
  <si>
    <t>Implantación de políticas de seguridad en el FIREWALL</t>
  </si>
  <si>
    <t>Realizar campañas de divulgación de políticas de seguridad Informática en la Intranet
Revisar y ajustar las políticas de seguridad de la información en el firewall acorde a las vulnerabilidades que se presenten</t>
  </si>
  <si>
    <t xml:space="preserve">Boletines  en Intranet y campañas de divulgación
Informes de reajuste de las políticas de seguridad de la información en el firewall </t>
  </si>
  <si>
    <t>Sistema de gestión</t>
  </si>
  <si>
    <t>Profesional Especializado 6 - Coordinador procesos corporativos</t>
  </si>
  <si>
    <t>Se atendió lo establecido en el procedimiento de comunicación externa</t>
  </si>
  <si>
    <t xml:space="preserve">Se  efectúa el control de aprobación de las piezas a divulgar con la Subgerente de Comunicaciones </t>
  </si>
  <si>
    <t>Se han realizado  6 carteras internas   y 8 campañas así: 
Día sin Carro 2 febrero-Parquearte, Nuevo código de policía, Vivamos nuestra Ciudad Usando el sistema 21 febrero, Día de la movilidad sostenible 2 marzo, Cambios operacionales 1 abril, Campaña anti evasión "El Pato", Campaña Embajadores de Marca "Cambio de Sede", EL reto en Bici 4 mayo.</t>
  </si>
  <si>
    <t>El avance reportado por el área responsable no es congruente con el control y la acción establecida.</t>
  </si>
  <si>
    <t>Verificación de los requisitos mínimos exigidos en el estudio técnico económico</t>
  </si>
  <si>
    <t>Evaluaciones de perfil con los Vo. Bo del profesional especializado a cargo y la Subgerente de Comunicaciones</t>
  </si>
  <si>
    <t>Desde el componente de atención al usuario en vía , se cuenta con un requerimiento de contratación , del cual  se desprenden 12 solicitudes,  actualmente se encuentran 7 contratadas y las 5 restantes en proceso.</t>
  </si>
  <si>
    <t>Profesional Especializado Grado 6
Gestión Social</t>
  </si>
  <si>
    <t>*Matriz de diagnóstico Habeas Data
*Construcción de propuesta para la Política de Protección de datos según sugerencias planteadas en matriz de diagnóstico para cumplimiento Ley estatutaria 1581 de 2014.</t>
  </si>
  <si>
    <t>Aplicación de la resolución No. 393 Anexo 1 Políticas explotación colateral de la infraestructura del Subsistema TransMilenio del Sistema Integrado de Transporte Público - SITP. Aplicación del procedimiento P-SN-002 Arrendamiento de espacios no concesionados en la infraestructura del Subsistema TransMilenio acorde con la dinámica de los negocios.</t>
  </si>
  <si>
    <t>Correos electrónicos, comunicaciones,
Autorizaciones de el uso de marca y
Facturas</t>
  </si>
  <si>
    <t xml:space="preserve">No. Documento de Tarifas actualizadas y publicadas/ No. Documento de Tarifas a actualizar y publicar </t>
  </si>
  <si>
    <t xml:space="preserve">Subgerente Técnico y de Servicios - Profesionales de planeación de transporte </t>
  </si>
  <si>
    <t>Se han realizado reuniones para la revisión del estado y avance de  los proyectos de infraestructura planificados.</t>
  </si>
  <si>
    <t>Se realizaron reuniones para la revisión del estado y avance de  los proyectos de infraestructura planificados.
Se realizaron ajustes a los documentos de parámetros técnicos operacionales mejorando su contenido</t>
  </si>
  <si>
    <t xml:space="preserve">Aplicación de los lineamientos establecidos en el procedimiento de Planeación del SITP
</t>
  </si>
  <si>
    <t>Se realizaron reuniones para el seguimiento a la ejecución de los proyectos de infraestructura en sus fases de estudios, diseños y construcción.
Se asistió a comités de seguimiento contractual de los proyectos en ejecución</t>
  </si>
  <si>
    <t>La acción establecida fue modificada por el área quien la complemento con lo siguiente "Asistir a comités de seguimiento contractual y visitas a los proyectos, realización de comités semanales del convenio 020 de 2001 suscrito con el IDU, donde se realiza el seguimiento a los proyectos, (...)". Por lo anterior, se recomienda gestionar los cambios que se requieran a través de la Oficina Asesora de Planeación.</t>
  </si>
  <si>
    <t>En lo trascurrido del año 2017 (Ene-Feb-Mar-Abr) se han solicitado la vinculación de 2632 conductores al componente zonal, de los cuales se vincularon 2285 que cumplían con el 100% de la documentación requerido y fueron devueltos por no contar con la documentación requerida 347</t>
  </si>
  <si>
    <t>Actualmente, se estructuran los procesos de contratación, siguiendo lineamiento del Manual e Contratación de la entidad.</t>
  </si>
  <si>
    <t xml:space="preserve">Se mantendrán los controles actuales (Reporte de indicadores de regularidad y puntualidad) teniendo en cuenta que la zona de riesgo después del control se encuentra en nivel bajo. 
Adicionalmente, se realizarán revisiones de indicadores de operación con los concesionarios en Comité de Operadores Troncales. 
</t>
  </si>
  <si>
    <t>Actualmente, se estructuran los estudios previos para procesos de contratación, siguiendo lineamientos del Manual de Contratación de la entidad.</t>
  </si>
  <si>
    <t>Aunque el control no es automático y no existe manual para el mismo, se han revisado mensualmente los informes entregados por la Interventoría del contrato de mantenimiento.
Adicionalmente se realizan verificaciones aleatorias en campo sobre las actividades del Interventor.</t>
  </si>
  <si>
    <t>Se realizó el estudio técnico preliminar, el cual fue revisado por grupo interdisciplinario;  la Directora Técnica de Seguridad, la Dirección de Modos Alternativos, la Oficina Asesora de planeación y la Dirección Administrativa.
Posteriormente se radico documentación para solicitud de Análisis Jurídico (2017EE3648); luego se procedió  adelantar el trámite para la solicitud de certificado de disponibilidad presupuestal CDP, por lo anterior la medición del indicador aplicará en el momento que se realice la adjudicación del contrato.</t>
  </si>
  <si>
    <t>No obstante lo informado por el área responsable, no se recibió evidencia del avance reportado del segundo control, así como de la segunda acción y su respectivo indicador.</t>
  </si>
  <si>
    <t>* Actualmente se aplica el Manual de Tesorería - Código M-SE-003 el cual compila las actividades relacionadas con la gestión de los Ingresos, Egresos y las Inversiones.
* Mensualmente se realizan las conciliaciones bancarias revisadas y firmadas por el Tesorero General.
* Mensualmente se revisan los comprobantes de egreso, firmadas por el Tesorero General.</t>
  </si>
  <si>
    <t>Durante el periodo 1 enero - 30 abril de 2017 se han realizado 33 conciliaciones. Cabe mencionar que en la actualidad la Tesorería tiene 11 cuentas bancarias y realiza el mismo numero de conciliaciones mensuales. Adicionalmente se aclara que los extractos bancarios son recibidos dentro de los 10 primeros días  calendario del mes siguiente (Razón por la cual se reporta en este informe las conciliaciones correspondientes a los meses de enero, febrero y marzo de 2017).</t>
  </si>
  <si>
    <t>* Actualmente se aplica el Manual de Tesorería - Código M-SE-003 el cual compila las actividades relacionadas con la gestión de los Ingresos, Egresos y las Inversiones.
* Durante el periodo 1 enero al 30 de abril de 2017 se ha realizado una (1) inversión, teniendo en cuenta los lineamientos establecidos en la Resolución No. 755 de Noviembre de 2016, por la cual se actualizaron los procedimientos para la administración de recursos financieros.</t>
  </si>
  <si>
    <t xml:space="preserve">1. Visitas a los Juzgados con el apoyo de un contratista de apoyo a la Gestión quien reporta el estado de procesos a través de correos electrónicos (Se adjunta evidencia).                                                                                                                                        2. Apoyo de las áreas con la información requerida de apoyo para contestar las demandas y pruebas  que sirven de apoyo para la Defensa Judicial, que se reciben a través de correo electrónico (Se adjunta evidencia).                                                                                                                                                                                                                                                3. Se hace seguimiento y control de procesos través de la página de la Rama Judicial (Se adjunta evidencia).                                                                                                                                                                         4. Se mantiene el control de actualización y veracidad de la información de Siproj, se actualiza con requerimientos s los abogados y ajustes que se solicitan a la Secretaría General (Se adjunta evidencia).Y7   </t>
  </si>
  <si>
    <t>Realización de Comités de seguimiento de siniestros con corredores de seguros</t>
  </si>
  <si>
    <t>Descripción: Manipulación de la información de Inventarios relacionados con la Propiedad Planta y Equipo de propiedad de Transmilenio, para beneficiar un tercero</t>
  </si>
  <si>
    <t xml:space="preserve"> Revisiones aleatorias a las entregas parciales del levantamiento físico de inventarios.
Aplicaciones de los lineamientos establecidos en el Manual de Inventarios.</t>
  </si>
  <si>
    <t>Realizar aleatoriamente levantamiento físico de Inventarios por áreas, a un funcionario de la misma.</t>
  </si>
  <si>
    <t>Reporte del aplicativo SEUS, (Levantamiento físico de inventarios por responsable)</t>
  </si>
  <si>
    <t>Profesional Universitario (03) de Apoyo Logístico</t>
  </si>
  <si>
    <t>Numero de levantamiento aleatorios realizados a las áreas / Tres (3) levantamientos aleatorias por funcionario</t>
  </si>
  <si>
    <t>Levantamiento amañado del inventario físico.</t>
  </si>
  <si>
    <t>Director Administrativo.
y
Profesional Universitario (03) de Gestión Documental.</t>
  </si>
  <si>
    <t>Se realizo la compilación de bases de datos con información histórica del sistema por estaciones. Revisión estadística de promedios y desviaciones en los datos.</t>
  </si>
  <si>
    <t>Al corte del presente reporte se tuvo conocimiento del conflicto de interés por parte de un nuevo funcionario de la Oficina de Control Interno quien trabajó en la Oficina Asesora de Planeación, razón por la cual se limitó el alcance de la auditoria al proceso Desarrollo Estratégico a lo relacionado con el subproceso Gestión Ambiental, con el propósito de no perjudicar la objetividad en el desarrollo del trabajo.</t>
  </si>
  <si>
    <t>Seguimiento Mapa de Riesgos de Corrupción  Vigencia 2017</t>
  </si>
  <si>
    <t>OBSERVACIONES DE LA OFICINA DE CONTROL INTERNO SOBRE EJECUCIÓN DE CONTROLES Y ACCIONES</t>
  </si>
  <si>
    <t>OBSERVACIONES DE LA OFICINA DE CONTROL INTERNO  SOBRE EL DISEÑO DEL MAPA DE RIESGOS</t>
  </si>
  <si>
    <t>DESCRIPCIÓN DE LOS CONTROLES EJECUTADOS
(Reporte del área responsable)</t>
  </si>
  <si>
    <t>RESULTADO DE LA EFECTIVIDAD DEL CONTROL
(Reporte del área responsable)</t>
  </si>
  <si>
    <t>RESULTADO DE LA MEDICIÓN DEL INDICADOR
(Reporte del área responsable)</t>
  </si>
  <si>
    <t>DESCRIPCIÓN DE LAS ACCIONES ADELANTADAS
(Reporte del área responsable)</t>
  </si>
  <si>
    <t xml:space="preserve">Revisión de la DTBRT del cumplimiento de perfiles definidos para contratar al personal de fuerza operativa e interventoría integral a las concesiones. 
Todo candidato a vincularse a cualquier actividad relacionada con el control a la operación debe firmar ficha de declaración de inexistencia de conflictos de interés por vínculos familiares o de consanguinidad.  </t>
  </si>
  <si>
    <t>Aplicación de los lineamientos establecidos en el programa de capacitación y bienestar incluidos en el manual de la gestión Integral del talento Humano de TRANSMILENIO S.A.</t>
  </si>
  <si>
    <r>
      <t>Descripción:</t>
    </r>
    <r>
      <rPr>
        <b/>
        <i/>
        <sz val="12"/>
        <rFont val="Calibri"/>
        <family val="2"/>
        <scheme val="minor"/>
      </rPr>
      <t xml:space="preserve"> </t>
    </r>
    <r>
      <rPr>
        <b/>
        <sz val="12"/>
        <rFont val="Calibri"/>
        <family val="2"/>
        <scheme val="minor"/>
      </rPr>
      <t>Que los servidores adscritos a la Oficina de Control Interno de TRANSMILENIO S.A.  accedan, manipulen, sustraigan o divulguen de forma indebida, información a la cual tienen acceso en desarrollo de su labor, con el objetivo de que la misma sea utilizada para su beneficio particular o el de un tercero.</t>
    </r>
  </si>
  <si>
    <t>Todos los conceptos emitidos por el área de Asesoría Jurídica, cuentan con el visto bueno del profesional que proyecta el documento previo a la firma de la Subgerente Jurídica. Si algún concepto requiere revisión de otro profesional, se realiza la lectura y el análisis correspondiente para visto bueno y firma de la Subgerente Jurídica. Los conceptos jurídicos se encuentran compilados de acuerdo al número de radicado y la temática que trata y están en custodia del área.</t>
  </si>
  <si>
    <t>A la fecha se han revisado: 16 actas de de enero, 37 de febrero y 34 de marzo. Para un total de 87 actas revisadas, de 851 actividades efectuadas a marzo 31.</t>
  </si>
  <si>
    <t>No se recibió reporte del área responsable, asi como tampoco la descripción y  evidencias del control ejecutado.</t>
  </si>
  <si>
    <t>Se ha aplicado el manual de contratación de la Entidad , revisión de las necesidades y el perfil solicitado (Contratos N° 56, 57, 58, 59, 62, 66 y 67 )</t>
  </si>
  <si>
    <t>Verificación de la normatividad legal y jurisprudencial aplicable a cada caso, revisión de antecedentes emitidos por la Subgerencia Jurídica y socilaización de temas entre los profesionales del área.</t>
  </si>
  <si>
    <t>En cumplimiento de los principios y deberes de la contratación estatal regidos por el estatuto de contratación estatl (ley 80 de 1993 y Ley 1150 de 2017) al 31 de marzo de 2017 se realizaron 94 contratos, derivados de igual numero de procesos de selección. De este numero de contratos 93 se realizaron sin convocatoria por ser contratación directa y uno por proceso de minima cuantia por ser con convocatoria pública</t>
  </si>
  <si>
    <t>Listados de desarrollo contractual efectuados por el Áea de Contratación Estatal de la Subgerencia Juridica, donde se establecen los numeros de contratos efectuados y los procesos de los cuales se derivaron</t>
  </si>
  <si>
    <t>Listados de desarrollo contractual efectuados por el Área de Contratación Estatal de la Subgerencia Juridica, donde se establecen los numeros de contratos efectuados y los procesos de los cuales se derivaron</t>
  </si>
  <si>
    <t>sin novedad</t>
  </si>
  <si>
    <t>No se identificaron causas relacionadas con todos los factores internos y externos registrados.</t>
  </si>
  <si>
    <t xml:space="preserve">No se identificaron causas relacionadas con todos los factores internos y externos registrados.
Tratamiento establecido no corresponde a la implementación de nuevos controles/medidas. </t>
  </si>
  <si>
    <t>No se identificaron causas relacionadas con todos los factores internos y externos registrados.
Controles establecidos no mitigan todas las causas identificadas.</t>
  </si>
  <si>
    <t>Controles establecidos no mitigan todas las causas identificadas.</t>
  </si>
  <si>
    <t>Controles establecidos no corresponden a la definición de controles.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</si>
</sst>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19" x14ac:knownFonts="1">
    <font>
      <sz val="11"/>
      <color theme="1"/>
      <name val="Calibri"/>
      <family val="2"/>
      <scheme val="minor"/>
    </font>
    <font>
      <b/>
      <sz val="16"/>
      <color theme="1"/>
      <name val="Calibri"/>
      <family val="2"/>
      <scheme val="minor"/>
    </font>
    <font>
      <sz val="10"/>
      <name val="Arial"/>
      <family val="2"/>
    </font>
    <font>
      <sz val="10"/>
      <color indexed="81"/>
      <name val="Tahoma"/>
      <family val="2"/>
    </font>
    <font>
      <sz val="9"/>
      <color indexed="81"/>
      <name val="Tahoma"/>
      <family val="2"/>
    </font>
    <font>
      <sz val="11"/>
      <color theme="1"/>
      <name val="Calibri"/>
      <family val="2"/>
      <scheme val="minor"/>
    </font>
    <font>
      <b/>
      <sz val="11"/>
      <color indexed="81"/>
      <name val="Tahoma"/>
      <family val="2"/>
    </font>
    <font>
      <sz val="11"/>
      <color indexed="81"/>
      <name val="Tahoma"/>
      <family val="2"/>
    </font>
    <font>
      <b/>
      <u/>
      <sz val="11"/>
      <color indexed="81"/>
      <name val="Tahoma"/>
      <family val="2"/>
    </font>
    <font>
      <b/>
      <sz val="11"/>
      <color indexed="81"/>
      <name val="Arial"/>
      <family val="2"/>
    </font>
    <font>
      <b/>
      <sz val="9"/>
      <color indexed="81"/>
      <name val="Tahoma"/>
      <family val="2"/>
    </font>
    <font>
      <b/>
      <sz val="10"/>
      <color indexed="81"/>
      <name val="Tahoma"/>
      <family val="2"/>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2"/>
      <color rgb="FFFF0000"/>
      <name val="Calibri"/>
      <family val="2"/>
      <scheme val="minor"/>
    </font>
    <font>
      <sz val="12"/>
      <color rgb="FFFF0000"/>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bottom/>
      <diagonal/>
    </border>
  </borders>
  <cellStyleXfs count="4">
    <xf numFmtId="0" fontId="0" fillId="0" borderId="0"/>
    <xf numFmtId="0" fontId="2" fillId="0" borderId="0"/>
    <xf numFmtId="9" fontId="5" fillId="0" borderId="0" applyFont="0" applyFill="0" applyBorder="0" applyAlignment="0" applyProtection="0"/>
    <xf numFmtId="0" fontId="1" fillId="2" borderId="0" applyNumberFormat="0">
      <alignment vertical="center"/>
    </xf>
  </cellStyleXfs>
  <cellXfs count="176">
    <xf numFmtId="0" fontId="0" fillId="0" borderId="0" xfId="0"/>
    <xf numFmtId="0" fontId="13" fillId="2" borderId="0" xfId="0" applyFont="1" applyFill="1" applyAlignment="1" applyProtection="1">
      <alignment horizontal="center" vertical="center"/>
      <protection locked="0"/>
    </xf>
    <xf numFmtId="0" fontId="13" fillId="2" borderId="0" xfId="0" applyFont="1" applyFill="1" applyAlignment="1">
      <alignment horizontal="center" vertical="center"/>
    </xf>
    <xf numFmtId="0" fontId="15" fillId="2"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3" fillId="2" borderId="0" xfId="0" applyFont="1" applyFill="1" applyAlignment="1" applyProtection="1">
      <alignment horizontal="center" vertical="center" wrapText="1"/>
      <protection locked="0"/>
    </xf>
    <xf numFmtId="0" fontId="13" fillId="2" borderId="0" xfId="0" applyFont="1" applyFill="1" applyAlignment="1">
      <alignment horizontal="center" vertical="center" wrapText="1"/>
    </xf>
    <xf numFmtId="0" fontId="13" fillId="0" borderId="0" xfId="0" applyFont="1" applyAlignment="1">
      <alignment horizontal="center" vertical="center"/>
    </xf>
    <xf numFmtId="0" fontId="15" fillId="2" borderId="0" xfId="0" applyFont="1" applyFill="1" applyAlignment="1" applyProtection="1">
      <alignment horizontal="center" vertical="center" wrapText="1"/>
      <protection locked="0"/>
    </xf>
    <xf numFmtId="0" fontId="15" fillId="2" borderId="0" xfId="0" applyFont="1" applyFill="1" applyAlignment="1">
      <alignment horizontal="center" vertical="center" wrapText="1"/>
    </xf>
    <xf numFmtId="0" fontId="17" fillId="2" borderId="0" xfId="0" applyFont="1" applyFill="1" applyAlignment="1" applyProtection="1">
      <alignment horizontal="center" vertical="center"/>
      <protection locked="0"/>
    </xf>
    <xf numFmtId="0" fontId="17" fillId="2" borderId="0" xfId="0" applyFont="1" applyFill="1" applyAlignment="1">
      <alignment horizontal="center" vertical="center"/>
    </xf>
    <xf numFmtId="0" fontId="13" fillId="0" borderId="0" xfId="0" applyFont="1" applyFill="1" applyAlignment="1">
      <alignment horizontal="center" vertical="center"/>
    </xf>
    <xf numFmtId="0" fontId="13" fillId="2" borderId="0" xfId="0" applyFont="1" applyFill="1" applyAlignment="1" applyProtection="1">
      <alignment horizontal="center" vertical="center"/>
    </xf>
    <xf numFmtId="0" fontId="13" fillId="2" borderId="0" xfId="0" applyFont="1" applyFill="1" applyAlignment="1" applyProtection="1">
      <alignment horizontal="justify" vertical="center"/>
    </xf>
    <xf numFmtId="0" fontId="13" fillId="2" borderId="0" xfId="0" applyFont="1" applyFill="1" applyAlignment="1" applyProtection="1">
      <alignment horizontal="justify" vertical="center"/>
      <protection locked="0"/>
    </xf>
    <xf numFmtId="0" fontId="13" fillId="2" borderId="0" xfId="0" applyFont="1" applyFill="1" applyAlignment="1">
      <alignment horizontal="justify" vertical="center"/>
    </xf>
    <xf numFmtId="0" fontId="13" fillId="0" borderId="0" xfId="0" applyFont="1" applyFill="1" applyAlignment="1" applyProtection="1">
      <alignment horizontal="center" vertical="center"/>
    </xf>
    <xf numFmtId="0" fontId="17" fillId="0" borderId="0" xfId="0" applyFont="1" applyFill="1" applyAlignment="1" applyProtection="1">
      <alignment horizontal="center" vertical="center"/>
    </xf>
    <xf numFmtId="0" fontId="13" fillId="0" borderId="0" xfId="0" applyFont="1" applyFill="1" applyAlignment="1" applyProtection="1">
      <alignment horizontal="center" vertical="center" wrapText="1"/>
    </xf>
    <xf numFmtId="0" fontId="15" fillId="0" borderId="0" xfId="0" applyFont="1" applyFill="1" applyAlignment="1" applyProtection="1">
      <alignment horizontal="center" vertical="center"/>
    </xf>
    <xf numFmtId="0" fontId="13" fillId="0" borderId="0" xfId="0" applyFont="1" applyFill="1" applyAlignment="1" applyProtection="1">
      <alignment horizontal="justify" vertical="center"/>
    </xf>
    <xf numFmtId="0" fontId="17" fillId="0" borderId="0" xfId="0" applyFont="1" applyFill="1" applyAlignment="1">
      <alignment horizontal="center" vertical="center"/>
    </xf>
    <xf numFmtId="0" fontId="13" fillId="0" borderId="0" xfId="0" applyFont="1" applyFill="1" applyAlignment="1">
      <alignment horizontal="center" vertical="center" wrapText="1"/>
    </xf>
    <xf numFmtId="0" fontId="15" fillId="0" borderId="0" xfId="0" applyFont="1" applyFill="1" applyAlignment="1">
      <alignment horizontal="center" vertical="center"/>
    </xf>
    <xf numFmtId="0" fontId="13" fillId="0" borderId="0" xfId="0" applyFont="1" applyFill="1" applyAlignment="1">
      <alignment horizontal="justify" vertical="center"/>
    </xf>
    <xf numFmtId="0" fontId="13" fillId="2"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justify" vertical="center"/>
      <protection locked="0"/>
    </xf>
    <xf numFmtId="0" fontId="13"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justify" vertical="center" wrapText="1"/>
    </xf>
    <xf numFmtId="14" fontId="13" fillId="0" borderId="1"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justify" vertical="center" wrapText="1"/>
    </xf>
    <xf numFmtId="9" fontId="13" fillId="2" borderId="1" xfId="0" applyNumberFormat="1" applyFont="1" applyFill="1" applyBorder="1" applyAlignment="1" applyProtection="1">
      <alignment horizontal="center" vertical="center" wrapText="1"/>
    </xf>
    <xf numFmtId="0" fontId="15" fillId="2" borderId="1" xfId="0" applyFont="1" applyFill="1" applyBorder="1" applyAlignment="1" applyProtection="1">
      <alignment horizontal="justify" vertical="center" wrapText="1"/>
      <protection locked="0"/>
    </xf>
    <xf numFmtId="0" fontId="15" fillId="2" borderId="1" xfId="0" applyFont="1" applyFill="1" applyBorder="1" applyAlignment="1" applyProtection="1">
      <alignment horizontal="justify"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justify" vertical="center" wrapText="1"/>
    </xf>
    <xf numFmtId="14" fontId="15" fillId="0" borderId="1" xfId="0" applyNumberFormat="1" applyFont="1" applyFill="1" applyBorder="1" applyAlignment="1" applyProtection="1">
      <alignment horizontal="center" vertical="center" wrapText="1"/>
    </xf>
    <xf numFmtId="9" fontId="15" fillId="2" borderId="1" xfId="0" applyNumberFormat="1"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0" fontId="13"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9"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justify" vertical="center" wrapText="1"/>
      <protection locked="0"/>
    </xf>
    <xf numFmtId="14" fontId="13" fillId="0" borderId="1" xfId="0" applyNumberFormat="1" applyFont="1" applyFill="1" applyBorder="1" applyAlignment="1" applyProtection="1">
      <alignment horizontal="center" vertical="center"/>
    </xf>
    <xf numFmtId="9" fontId="15"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vertical="center" wrapText="1"/>
    </xf>
    <xf numFmtId="0" fontId="13" fillId="0" borderId="1" xfId="0" applyFont="1" applyFill="1" applyBorder="1" applyAlignment="1" applyProtection="1">
      <alignment vertical="center" wrapText="1"/>
    </xf>
    <xf numFmtId="14" fontId="15" fillId="0" borderId="1" xfId="0" applyNumberFormat="1" applyFont="1" applyFill="1" applyBorder="1" applyAlignment="1" applyProtection="1">
      <alignment horizontal="center" vertical="center"/>
    </xf>
    <xf numFmtId="9" fontId="15" fillId="2" borderId="1" xfId="2" applyFont="1" applyFill="1" applyBorder="1" applyAlignment="1" applyProtection="1">
      <alignment horizontal="center" vertical="center" wrapText="1"/>
    </xf>
    <xf numFmtId="0" fontId="13" fillId="2" borderId="1" xfId="0" applyFont="1" applyFill="1" applyBorder="1" applyAlignment="1">
      <alignment horizontal="justify" vertical="center" wrapText="1"/>
    </xf>
    <xf numFmtId="0" fontId="13" fillId="0" borderId="1" xfId="0" applyNumberFormat="1" applyFont="1" applyFill="1" applyBorder="1" applyAlignment="1" applyProtection="1">
      <alignment horizontal="justify" vertical="center" wrapText="1"/>
    </xf>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justify" vertical="center"/>
    </xf>
    <xf numFmtId="0" fontId="15" fillId="0" borderId="1" xfId="0" applyFont="1" applyFill="1" applyBorder="1" applyAlignment="1">
      <alignment horizontal="center" vertical="center"/>
    </xf>
    <xf numFmtId="0" fontId="15"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9" fontId="13" fillId="2" borderId="1" xfId="0" applyNumberFormat="1" applyFont="1" applyFill="1" applyBorder="1" applyAlignment="1">
      <alignment horizontal="center" vertical="center" wrapText="1"/>
    </xf>
    <xf numFmtId="9" fontId="15" fillId="2" borderId="1" xfId="2" applyFont="1" applyFill="1" applyBorder="1" applyAlignment="1" applyProtection="1">
      <alignment horizontal="center" vertical="center" wrapText="1"/>
      <protection locked="0"/>
    </xf>
    <xf numFmtId="0" fontId="13" fillId="0" borderId="1" xfId="0" applyFont="1" applyFill="1" applyBorder="1" applyAlignment="1" applyProtection="1">
      <alignment horizontal="justify" vertical="center" wrapText="1"/>
      <protection locked="0"/>
    </xf>
    <xf numFmtId="14" fontId="13" fillId="0"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3" fillId="0" borderId="3" xfId="0" applyFont="1" applyFill="1" applyBorder="1" applyAlignment="1" applyProtection="1">
      <alignment horizontal="justify" vertical="center" wrapText="1"/>
    </xf>
    <xf numFmtId="14" fontId="13" fillId="0" borderId="3" xfId="0" applyNumberFormat="1"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3" xfId="0" applyFont="1" applyFill="1" applyBorder="1" applyAlignment="1" applyProtection="1">
      <alignment horizontal="justify" vertical="center" wrapText="1"/>
    </xf>
    <xf numFmtId="9" fontId="13" fillId="2" borderId="3" xfId="0" applyNumberFormat="1" applyFont="1" applyFill="1" applyBorder="1" applyAlignment="1" applyProtection="1">
      <alignment horizontal="center" vertical="center" wrapText="1"/>
    </xf>
    <xf numFmtId="0" fontId="15" fillId="2" borderId="3" xfId="0" applyFont="1" applyFill="1" applyBorder="1" applyAlignment="1" applyProtection="1">
      <alignment horizontal="justify" vertical="center" wrapText="1"/>
      <protection locked="0"/>
    </xf>
    <xf numFmtId="0" fontId="12" fillId="0" borderId="4" xfId="0" applyFont="1" applyFill="1" applyBorder="1" applyAlignment="1" applyProtection="1">
      <alignment horizontal="left" vertical="center" readingOrder="1"/>
    </xf>
    <xf numFmtId="0" fontId="13" fillId="2" borderId="5" xfId="0" applyFont="1" applyFill="1" applyBorder="1" applyAlignment="1">
      <alignment horizontal="center" vertical="center" wrapText="1"/>
    </xf>
    <xf numFmtId="0" fontId="16" fillId="0" borderId="5" xfId="0" applyFont="1" applyFill="1" applyBorder="1" applyAlignment="1" applyProtection="1">
      <alignment horizontal="center" vertical="center" wrapText="1" readingOrder="1"/>
    </xf>
    <xf numFmtId="0" fontId="12" fillId="0" borderId="5"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5" xfId="0" applyFont="1" applyFill="1" applyBorder="1" applyAlignment="1" applyProtection="1">
      <alignment horizontal="justify" vertical="center" wrapText="1"/>
    </xf>
    <xf numFmtId="0" fontId="15" fillId="2" borderId="5" xfId="0" applyFont="1" applyFill="1" applyBorder="1" applyAlignment="1" applyProtection="1">
      <alignment horizontal="center" vertical="center"/>
      <protection locked="0"/>
    </xf>
    <xf numFmtId="0" fontId="15" fillId="2" borderId="5" xfId="0" applyFont="1" applyFill="1" applyBorder="1" applyAlignment="1" applyProtection="1">
      <alignment horizontal="justify" vertical="center"/>
      <protection locked="0"/>
    </xf>
    <xf numFmtId="0" fontId="15" fillId="2" borderId="6" xfId="0" applyFont="1" applyFill="1" applyBorder="1" applyAlignment="1" applyProtection="1">
      <alignment horizontal="justify" vertical="center"/>
      <protection locked="0"/>
    </xf>
    <xf numFmtId="0" fontId="12" fillId="0" borderId="7" xfId="0" applyFont="1" applyFill="1" applyBorder="1" applyAlignment="1" applyProtection="1">
      <alignment horizontal="left" vertical="center" readingOrder="1"/>
    </xf>
    <xf numFmtId="0" fontId="12" fillId="0" borderId="8" xfId="0" applyFont="1" applyFill="1" applyBorder="1" applyAlignment="1" applyProtection="1">
      <alignment horizontal="center" vertical="center" wrapText="1" readingOrder="1"/>
    </xf>
    <xf numFmtId="0" fontId="16" fillId="0" borderId="8" xfId="0" applyFont="1" applyFill="1" applyBorder="1" applyAlignment="1" applyProtection="1">
      <alignment horizontal="center" vertical="center" wrapText="1" readingOrder="1"/>
    </xf>
    <xf numFmtId="0" fontId="12" fillId="0" borderId="8"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4" fillId="2" borderId="8" xfId="0" applyFont="1" applyFill="1" applyBorder="1" applyAlignment="1" applyProtection="1">
      <alignment horizontal="justify" vertical="center" wrapText="1"/>
    </xf>
    <xf numFmtId="0" fontId="15" fillId="2" borderId="8" xfId="0" applyFont="1" applyFill="1" applyBorder="1" applyAlignment="1" applyProtection="1">
      <alignment horizontal="center" vertical="center"/>
      <protection locked="0"/>
    </xf>
    <xf numFmtId="0" fontId="15" fillId="2" borderId="8" xfId="0" applyFont="1" applyFill="1" applyBorder="1" applyAlignment="1" applyProtection="1">
      <alignment horizontal="justify" vertical="center"/>
      <protection locked="0"/>
    </xf>
    <xf numFmtId="0" fontId="12" fillId="2" borderId="9" xfId="0" applyFont="1" applyFill="1" applyBorder="1" applyAlignment="1" applyProtection="1">
      <alignment horizontal="justify" vertical="center" wrapText="1"/>
    </xf>
    <xf numFmtId="0" fontId="15" fillId="2" borderId="1" xfId="0" applyFont="1" applyFill="1" applyBorder="1" applyAlignment="1" applyProtection="1">
      <alignment horizontal="justify" vertical="center" wrapText="1"/>
    </xf>
    <xf numFmtId="0" fontId="15" fillId="2" borderId="1" xfId="0" applyFont="1" applyFill="1" applyBorder="1" applyAlignment="1" applyProtection="1">
      <alignment horizontal="justify" vertical="center"/>
      <protection locked="0"/>
    </xf>
    <xf numFmtId="0" fontId="15" fillId="2" borderId="1" xfId="0" applyFont="1" applyFill="1" applyBorder="1" applyAlignment="1" applyProtection="1">
      <alignment horizontal="justify" vertical="center" wrapText="1"/>
      <protection locked="0"/>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justify" vertical="center"/>
      <protection locked="0"/>
    </xf>
    <xf numFmtId="9" fontId="15" fillId="2" borderId="1" xfId="2" applyFont="1" applyFill="1" applyBorder="1" applyAlignment="1" applyProtection="1">
      <alignment horizontal="center" vertical="center" wrapText="1"/>
    </xf>
    <xf numFmtId="0" fontId="15" fillId="2" borderId="1" xfId="0" applyFont="1" applyFill="1" applyBorder="1" applyAlignment="1" applyProtection="1">
      <alignment horizontal="justify" vertical="center" wrapText="1"/>
    </xf>
    <xf numFmtId="0" fontId="15" fillId="2" borderId="1" xfId="0" applyFont="1" applyFill="1" applyBorder="1" applyAlignment="1" applyProtection="1">
      <alignment horizontal="justify" vertical="center" wrapText="1"/>
      <protection locked="0"/>
    </xf>
    <xf numFmtId="0" fontId="15" fillId="2" borderId="1" xfId="0" applyFont="1" applyFill="1" applyBorder="1" applyAlignment="1" applyProtection="1">
      <alignment horizontal="center" vertical="center" wrapText="1"/>
    </xf>
    <xf numFmtId="0" fontId="13" fillId="2" borderId="1" xfId="0" applyFont="1" applyFill="1" applyBorder="1" applyAlignment="1">
      <alignment horizontal="justify" vertical="center" wrapText="1"/>
    </xf>
    <xf numFmtId="0" fontId="13" fillId="2" borderId="1" xfId="0" applyFont="1" applyFill="1" applyBorder="1" applyAlignment="1">
      <alignment horizontal="center" vertical="center" wrapText="1"/>
    </xf>
    <xf numFmtId="9" fontId="15" fillId="2" borderId="1" xfId="0" applyNumberFormat="1" applyFont="1" applyFill="1" applyBorder="1" applyAlignment="1" applyProtection="1">
      <alignment horizontal="center" vertical="center" wrapText="1"/>
    </xf>
    <xf numFmtId="9" fontId="13" fillId="2" borderId="1"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justify" vertical="center" wrapText="1"/>
    </xf>
    <xf numFmtId="165" fontId="13" fillId="2" borderId="1" xfId="0" applyNumberFormat="1" applyFont="1" applyFill="1" applyBorder="1" applyAlignment="1" applyProtection="1">
      <alignment horizontal="center" vertical="center" wrapText="1"/>
    </xf>
    <xf numFmtId="9" fontId="13" fillId="2" borderId="1" xfId="0" applyNumberFormat="1" applyFont="1" applyFill="1" applyBorder="1" applyAlignment="1">
      <alignment horizontal="center" vertical="center" wrapText="1"/>
    </xf>
    <xf numFmtId="165" fontId="15" fillId="2" borderId="1" xfId="2" applyNumberFormat="1" applyFont="1" applyFill="1" applyBorder="1" applyAlignment="1" applyProtection="1">
      <alignment horizontal="center" vertical="center" wrapText="1"/>
    </xf>
    <xf numFmtId="9" fontId="15" fillId="2" borderId="1" xfId="2" applyNumberFormat="1" applyFont="1" applyFill="1" applyBorder="1" applyAlignment="1" applyProtection="1">
      <alignment horizontal="center" vertical="center" wrapText="1"/>
    </xf>
    <xf numFmtId="10" fontId="15" fillId="2" borderId="1" xfId="2" applyNumberFormat="1" applyFont="1" applyFill="1" applyBorder="1" applyAlignment="1" applyProtection="1">
      <alignment horizontal="center" vertical="center" wrapText="1"/>
    </xf>
    <xf numFmtId="165" fontId="15" fillId="2"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14" fontId="15" fillId="0" borderId="1" xfId="0" applyNumberFormat="1" applyFont="1" applyFill="1" applyBorder="1" applyAlignment="1" applyProtection="1">
      <alignment horizontal="center" vertical="center"/>
    </xf>
    <xf numFmtId="9" fontId="15"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3" fillId="0" borderId="1" xfId="0" applyFont="1" applyFill="1" applyBorder="1" applyAlignment="1">
      <alignment horizontal="center" vertical="center"/>
    </xf>
    <xf numFmtId="0" fontId="15" fillId="0" borderId="1" xfId="0" applyFont="1" applyFill="1" applyBorder="1" applyAlignment="1">
      <alignment horizontal="center" vertical="center"/>
    </xf>
    <xf numFmtId="14"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14" fontId="15" fillId="0"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0" fontId="13" fillId="0" borderId="1" xfId="0" applyFont="1" applyFill="1" applyBorder="1" applyAlignment="1" applyProtection="1">
      <alignment horizontal="left" vertical="center" wrapText="1"/>
    </xf>
    <xf numFmtId="164" fontId="13"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xf>
    <xf numFmtId="0" fontId="13" fillId="0" borderId="1" xfId="0" applyFont="1" applyFill="1" applyBorder="1" applyAlignment="1" applyProtection="1">
      <alignment horizontal="justify" vertical="center" wrapText="1"/>
      <protection locked="0"/>
    </xf>
    <xf numFmtId="14" fontId="13" fillId="0" borderId="1" xfId="0" applyNumberFormat="1" applyFont="1" applyFill="1" applyBorder="1" applyAlignment="1" applyProtection="1">
      <alignment horizontal="justify" vertical="center" wrapText="1"/>
    </xf>
    <xf numFmtId="0" fontId="13" fillId="0" borderId="1" xfId="0" applyFont="1" applyFill="1" applyBorder="1" applyAlignment="1" applyProtection="1">
      <alignment horizontal="justify" vertical="center" wrapText="1"/>
    </xf>
    <xf numFmtId="0" fontId="15" fillId="0" borderId="1" xfId="0" applyFont="1" applyFill="1" applyBorder="1" applyAlignment="1" applyProtection="1">
      <alignment horizontal="left" vertical="center" wrapText="1"/>
    </xf>
    <xf numFmtId="9" fontId="15" fillId="2" borderId="2" xfId="0" applyNumberFormat="1"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2" xfId="0" applyFont="1" applyFill="1" applyBorder="1" applyAlignment="1" applyProtection="1">
      <alignment horizontal="justify" vertical="center" wrapText="1"/>
    </xf>
    <xf numFmtId="0" fontId="15" fillId="2" borderId="10" xfId="0" applyFont="1" applyFill="1" applyBorder="1" applyAlignment="1" applyProtection="1">
      <alignment horizontal="justify" vertical="center" wrapText="1"/>
    </xf>
    <xf numFmtId="0" fontId="15" fillId="2" borderId="3" xfId="0" applyFont="1" applyFill="1" applyBorder="1" applyAlignment="1" applyProtection="1">
      <alignment horizontal="justify" vertical="center" wrapText="1"/>
    </xf>
    <xf numFmtId="9" fontId="15"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10" fontId="13" fillId="2" borderId="1" xfId="2" applyNumberFormat="1" applyFont="1" applyFill="1" applyBorder="1" applyAlignment="1" applyProtection="1">
      <alignment horizontal="center" vertical="center" wrapText="1"/>
    </xf>
    <xf numFmtId="0" fontId="13" fillId="2" borderId="1" xfId="0" applyFont="1" applyFill="1" applyBorder="1" applyAlignment="1" applyProtection="1">
      <alignment horizontal="justify" vertical="top" wrapText="1"/>
    </xf>
    <xf numFmtId="9" fontId="13" fillId="2" borderId="1" xfId="2" applyFont="1" applyFill="1" applyBorder="1" applyAlignment="1" applyProtection="1">
      <alignment horizontal="center" vertical="center" wrapText="1"/>
      <protection locked="0"/>
    </xf>
    <xf numFmtId="0" fontId="13" fillId="2" borderId="1" xfId="0" applyFont="1" applyFill="1" applyBorder="1" applyAlignment="1" applyProtection="1">
      <alignment horizontal="justify" vertical="center" wrapText="1"/>
      <protection locked="0"/>
    </xf>
    <xf numFmtId="0" fontId="15" fillId="2" borderId="1" xfId="0" applyFont="1" applyFill="1" applyBorder="1" applyAlignment="1">
      <alignment horizontal="justify" vertical="center"/>
    </xf>
    <xf numFmtId="9" fontId="13" fillId="2" borderId="1" xfId="2" applyFont="1" applyFill="1" applyBorder="1" applyAlignment="1" applyProtection="1">
      <alignment horizontal="center" vertical="center" wrapText="1"/>
    </xf>
    <xf numFmtId="49" fontId="13" fillId="2" borderId="1" xfId="0" applyNumberFormat="1" applyFont="1" applyFill="1" applyBorder="1" applyAlignment="1" applyProtection="1">
      <alignment horizontal="justify" vertical="center" wrapText="1"/>
    </xf>
    <xf numFmtId="9" fontId="15" fillId="2" borderId="1" xfId="2" applyFont="1" applyFill="1" applyBorder="1" applyAlignment="1" applyProtection="1">
      <alignment horizontal="center" vertical="center" wrapText="1"/>
      <protection locked="0"/>
    </xf>
    <xf numFmtId="9" fontId="13" fillId="2" borderId="2" xfId="0" applyNumberFormat="1" applyFont="1" applyFill="1" applyBorder="1" applyAlignment="1" applyProtection="1">
      <alignment horizontal="center" vertical="center" wrapText="1"/>
    </xf>
    <xf numFmtId="9" fontId="13" fillId="2" borderId="10" xfId="0" applyNumberFormat="1" applyFont="1" applyFill="1" applyBorder="1" applyAlignment="1" applyProtection="1">
      <alignment horizontal="center" vertical="center" wrapText="1"/>
    </xf>
    <xf numFmtId="9" fontId="13" fillId="2" borderId="3" xfId="0" applyNumberFormat="1" applyFont="1" applyFill="1" applyBorder="1" applyAlignment="1" applyProtection="1">
      <alignment horizontal="center" vertical="center" wrapText="1"/>
    </xf>
    <xf numFmtId="0" fontId="13" fillId="2" borderId="2" xfId="0" applyFont="1" applyFill="1" applyBorder="1" applyAlignment="1" applyProtection="1">
      <alignment horizontal="justify" vertical="center" wrapText="1"/>
    </xf>
    <xf numFmtId="0" fontId="13" fillId="2" borderId="10" xfId="0" applyFont="1" applyFill="1" applyBorder="1" applyAlignment="1" applyProtection="1">
      <alignment horizontal="justify" vertical="center" wrapText="1"/>
    </xf>
    <xf numFmtId="0" fontId="13" fillId="2" borderId="3" xfId="0" applyFont="1" applyFill="1" applyBorder="1" applyAlignment="1" applyProtection="1">
      <alignment horizontal="justify" vertical="center" wrapText="1"/>
    </xf>
    <xf numFmtId="0" fontId="14" fillId="3" borderId="1"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5" fillId="2" borderId="1" xfId="0" applyFont="1" applyFill="1" applyBorder="1" applyAlignment="1">
      <alignment horizontal="center" vertical="center"/>
    </xf>
    <xf numFmtId="0" fontId="15" fillId="2" borderId="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protection locked="0"/>
    </xf>
    <xf numFmtId="0" fontId="13" fillId="2" borderId="1" xfId="0" applyFont="1" applyFill="1" applyBorder="1" applyAlignment="1" applyProtection="1">
      <alignment horizontal="justify" vertical="center"/>
      <protection locked="0"/>
    </xf>
    <xf numFmtId="0" fontId="13" fillId="2" borderId="1" xfId="0" applyFont="1" applyFill="1" applyBorder="1" applyAlignment="1">
      <alignment vertical="center" wrapText="1"/>
    </xf>
  </cellXfs>
  <cellStyles count="4">
    <cellStyle name="Estilo 1" xfId="3"/>
    <cellStyle name="Normal" xfId="0" builtinId="0"/>
    <cellStyle name="Normal 3" xfId="1"/>
    <cellStyle name="Porcentaje" xfId="2" builtinId="5"/>
  </cellStyles>
  <dxfs count="0"/>
  <tableStyles count="0" defaultTableStyle="TableStyleMedium2" defaultPivotStyle="PivotStyleLight16"/>
  <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31</xdr:col>
      <xdr:colOff>127000</xdr:colOff>
      <xdr:row>52</xdr:row>
      <xdr:rowOff>269874</xdr:rowOff>
    </xdr:from>
    <xdr:to>
      <xdr:col>31</xdr:col>
      <xdr:colOff>2873375</xdr:colOff>
      <xdr:row>53</xdr:row>
      <xdr:rowOff>878196</xdr:rowOff>
    </xdr:to>
    <xdr:pic>
      <xdr:nvPicPr>
        <xdr:cNvPr id="2" name="Imagen 1"/>
        <xdr:cNvPicPr>
          <a:picLocks noChangeAspect="1"/>
        </xdr:cNvPicPr>
      </xdr:nvPicPr>
      <xdr:blipFill>
        <a:blip xmlns:r="http://schemas.openxmlformats.org/officeDocument/2006/relationships" r:embed="rId1"/>
        <a:stretch>
          <a:fillRect/>
        </a:stretch>
      </xdr:blipFill>
      <xdr:spPr>
        <a:xfrm>
          <a:off x="63198375" y="65865374"/>
          <a:ext cx="2746375" cy="1640197"/>
        </a:xfrm>
        <a:prstGeom prst="rect">
          <a:avLst/>
        </a:prstGeom>
      </xdr:spPr>
    </xdr:pic>
    <xdr:clientData/>
  </xdr:twoCellAnchor>
  <xdr:twoCellAnchor>
    <xdr:from>
      <xdr:col>0</xdr:col>
      <xdr:colOff>0</xdr:colOff>
      <xdr:row>0</xdr:row>
      <xdr:rowOff>85725</xdr:rowOff>
    </xdr:from>
    <xdr:to>
      <xdr:col>0</xdr:col>
      <xdr:colOff>866774</xdr:colOff>
      <xdr:row>0</xdr:row>
      <xdr:rowOff>904875</xdr:rowOff>
    </xdr:to>
    <xdr:pic>
      <xdr:nvPicPr>
        <xdr:cNvPr id="3" name="Picture 65" descr="Logo Blanco-negro-texto-noexte"/>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964" t="6897" r="30974" b="14943"/>
        <a:stretch/>
      </xdr:blipFill>
      <xdr:spPr bwMode="auto">
        <a:xfrm>
          <a:off x="0" y="85725"/>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IG\PLAN%20ANTICORRUPCION%20Y%20ATENCION%20AL%20CIUDADANO\Plan%20Anticorrupcion%202016\2016\Octubre%202016\Anexo%202%20-%20MAPA%20DE%20RIESGOS%20DE%20CORRUPCION%20OCTUBRE%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ocumentos\Downloads\1454709916_31143d04fb001b84a08e7e4cf9fefca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20DE%20RIESGOS%20DE%20CORRUPCION%202016%20MARZ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iana.castro\AppData\Local\Microsoft\Windows\Temporary%20Internet%20Files\Content.Outlook\BWE2EJ3N\Copia%20de%20Mapa%20de%20Riesgos%20de%20Corrupci&#243;n%20PARA%20DILIGENCIAMIENTO%20POR%20PARTE%20PROCES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s%20en%20Revisi&#243;n\Planes%20anticorrupcion%20ajustados\RIESGOS%20DE%20CORRUPCION%20%20SUBGERENCIA%20GENERAL%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Anticorr. v1"/>
      <sheetName val="RR "/>
      <sheetName val="Impacto"/>
    </sheetNames>
    <sheetDataSet>
      <sheetData sheetId="0">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Amazonas</v>
          </cell>
          <cell r="E2">
            <v>2015</v>
          </cell>
          <cell r="G2" t="str">
            <v>Normativas</v>
          </cell>
          <cell r="Q2" t="str">
            <v>SI</v>
          </cell>
        </row>
        <row r="3">
          <cell r="A3" t="str">
            <v>Nacional</v>
          </cell>
          <cell r="B3" t="str">
            <v>Ambiente y Desarrollo Sostenible</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upción"/>
      <sheetName val="Hoja1"/>
    </sheetNames>
    <sheetDataSet>
      <sheetData sheetId="0"/>
      <sheetData sheetId="1">
        <row r="2">
          <cell r="A2" t="str">
            <v>1. Rara vez</v>
          </cell>
        </row>
        <row r="3">
          <cell r="A3" t="str">
            <v>2. Improbable</v>
          </cell>
        </row>
        <row r="4">
          <cell r="A4" t="str">
            <v>3. Posible</v>
          </cell>
        </row>
        <row r="5">
          <cell r="A5" t="str">
            <v>4. Probable</v>
          </cell>
        </row>
        <row r="6">
          <cell r="A6" t="str">
            <v>5. Casi Seguro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1"/>
  <sheetViews>
    <sheetView tabSelected="1" view="pageBreakPreview" zoomScale="60" zoomScaleNormal="60" workbookViewId="0">
      <pane xSplit="1" ySplit="3" topLeftCell="F4" activePane="bottomRight" state="frozen"/>
      <selection pane="topRight" activeCell="B1" sqref="B1"/>
      <selection pane="bottomLeft" activeCell="A4" sqref="A4"/>
      <selection pane="bottomRight" sqref="A1:AH1"/>
    </sheetView>
  </sheetViews>
  <sheetFormatPr baseColWidth="10" defaultColWidth="11.42578125" defaultRowHeight="15.75" x14ac:dyDescent="0.25"/>
  <cols>
    <col min="1" max="1" width="34.7109375" style="12" customWidth="1"/>
    <col min="2" max="2" width="56.7109375" style="12" customWidth="1"/>
    <col min="3" max="3" width="38.7109375" style="22" customWidth="1"/>
    <col min="4" max="4" width="44.42578125" style="22" customWidth="1"/>
    <col min="5" max="5" width="62.5703125" style="12" customWidth="1"/>
    <col min="6" max="6" width="34" style="23" customWidth="1"/>
    <col min="7" max="7" width="63.85546875" style="23" hidden="1" customWidth="1"/>
    <col min="8" max="8" width="27.140625" style="12" hidden="1" customWidth="1"/>
    <col min="9" max="9" width="29.42578125" style="12" hidden="1" customWidth="1"/>
    <col min="10" max="10" width="27.42578125" style="24" hidden="1" customWidth="1"/>
    <col min="11" max="11" width="27" style="24" hidden="1" customWidth="1"/>
    <col min="12" max="12" width="25.140625" style="12" hidden="1" customWidth="1"/>
    <col min="13" max="13" width="19" style="12" hidden="1" customWidth="1"/>
    <col min="14" max="14" width="47.85546875" style="12" customWidth="1"/>
    <col min="15" max="15" width="24.42578125" style="12" hidden="1" customWidth="1"/>
    <col min="16" max="16" width="23.42578125" style="24" hidden="1" customWidth="1"/>
    <col min="17" max="17" width="33" style="12" hidden="1" customWidth="1"/>
    <col min="18" max="18" width="31.7109375" style="12" hidden="1" customWidth="1"/>
    <col min="19" max="19" width="21.42578125" style="12" hidden="1" customWidth="1"/>
    <col min="20" max="20" width="24" style="12" hidden="1" customWidth="1"/>
    <col min="21" max="22" width="30.7109375" style="12" hidden="1" customWidth="1"/>
    <col min="23" max="23" width="37.7109375" style="25" customWidth="1"/>
    <col min="24" max="24" width="19.42578125" style="12" hidden="1" customWidth="1"/>
    <col min="25" max="25" width="14.7109375" style="12" customWidth="1"/>
    <col min="26" max="26" width="22.5703125" style="12" hidden="1" customWidth="1"/>
    <col min="27" max="27" width="22.5703125" style="12" customWidth="1"/>
    <col min="28" max="28" width="31.5703125" style="12" customWidth="1"/>
    <col min="29" max="29" width="26.140625" style="2" customWidth="1"/>
    <col min="30" max="30" width="52.42578125" style="16" customWidth="1"/>
    <col min="31" max="31" width="25.85546875" style="2" customWidth="1"/>
    <col min="32" max="33" width="45" style="16" customWidth="1"/>
    <col min="34" max="34" width="39.42578125" style="16" customWidth="1"/>
    <col min="35" max="16384" width="11.42578125" style="2"/>
  </cols>
  <sheetData>
    <row r="1" spans="1:41" ht="75.75" customHeight="1" thickBot="1" x14ac:dyDescent="0.3">
      <c r="A1" s="124" t="s">
        <v>783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
      <c r="AJ1" s="1"/>
      <c r="AK1" s="1"/>
      <c r="AL1" s="1"/>
      <c r="AM1" s="1"/>
      <c r="AN1" s="1"/>
      <c r="AO1" s="1"/>
    </row>
    <row r="2" spans="1:41" s="4" customFormat="1" ht="42" customHeight="1" thickBot="1" x14ac:dyDescent="0.3">
      <c r="A2" s="142" t="s">
        <v>0</v>
      </c>
      <c r="B2" s="142"/>
      <c r="C2" s="142"/>
      <c r="D2" s="142"/>
      <c r="E2" s="142"/>
      <c r="F2" s="142"/>
      <c r="G2" s="142"/>
      <c r="H2" s="133" t="s">
        <v>1</v>
      </c>
      <c r="I2" s="133"/>
      <c r="J2" s="133"/>
      <c r="K2" s="133"/>
      <c r="L2" s="133"/>
      <c r="M2" s="133"/>
      <c r="N2" s="133"/>
      <c r="O2" s="133"/>
      <c r="P2" s="133"/>
      <c r="Q2" s="141" t="s">
        <v>2</v>
      </c>
      <c r="R2" s="141"/>
      <c r="S2" s="141"/>
      <c r="T2" s="141"/>
      <c r="U2" s="141"/>
      <c r="V2" s="141"/>
      <c r="W2" s="123" t="s">
        <v>3</v>
      </c>
      <c r="X2" s="123"/>
      <c r="Y2" s="123"/>
      <c r="Z2" s="123"/>
      <c r="AA2" s="123"/>
      <c r="AB2" s="123"/>
      <c r="AC2" s="169" t="s">
        <v>622</v>
      </c>
      <c r="AD2" s="169"/>
      <c r="AE2" s="169"/>
      <c r="AF2" s="169"/>
      <c r="AG2" s="169"/>
      <c r="AH2" s="169"/>
      <c r="AI2" s="3"/>
      <c r="AJ2" s="3"/>
      <c r="AK2" s="3"/>
      <c r="AL2" s="3"/>
      <c r="AM2" s="3"/>
      <c r="AN2" s="3"/>
      <c r="AO2" s="3"/>
    </row>
    <row r="3" spans="1:41" s="4" customFormat="1" ht="92.25" customHeight="1" x14ac:dyDescent="0.25">
      <c r="A3" s="69" t="s">
        <v>4</v>
      </c>
      <c r="B3" s="70" t="s">
        <v>5</v>
      </c>
      <c r="C3" s="69" t="s">
        <v>6</v>
      </c>
      <c r="D3" s="69" t="s">
        <v>7</v>
      </c>
      <c r="E3" s="70" t="s">
        <v>8</v>
      </c>
      <c r="F3" s="69" t="s">
        <v>9</v>
      </c>
      <c r="G3" s="70" t="s">
        <v>10</v>
      </c>
      <c r="H3" s="69" t="s">
        <v>11</v>
      </c>
      <c r="I3" s="69" t="s">
        <v>12</v>
      </c>
      <c r="J3" s="70" t="s">
        <v>13</v>
      </c>
      <c r="K3" s="69" t="s">
        <v>14</v>
      </c>
      <c r="L3" s="69" t="s">
        <v>15</v>
      </c>
      <c r="M3" s="69" t="s">
        <v>16</v>
      </c>
      <c r="N3" s="69" t="s">
        <v>17</v>
      </c>
      <c r="O3" s="69" t="s">
        <v>18</v>
      </c>
      <c r="P3" s="69" t="s">
        <v>19</v>
      </c>
      <c r="Q3" s="70" t="s">
        <v>20</v>
      </c>
      <c r="R3" s="69" t="s">
        <v>12</v>
      </c>
      <c r="S3" s="70" t="s">
        <v>13</v>
      </c>
      <c r="T3" s="69" t="s">
        <v>14</v>
      </c>
      <c r="U3" s="69" t="s">
        <v>21</v>
      </c>
      <c r="V3" s="69" t="s">
        <v>22</v>
      </c>
      <c r="W3" s="70" t="s">
        <v>23</v>
      </c>
      <c r="X3" s="69" t="s">
        <v>24</v>
      </c>
      <c r="Y3" s="69" t="s">
        <v>25</v>
      </c>
      <c r="Z3" s="70" t="s">
        <v>26</v>
      </c>
      <c r="AA3" s="70" t="s">
        <v>27</v>
      </c>
      <c r="AB3" s="70" t="s">
        <v>28</v>
      </c>
      <c r="AC3" s="170" t="s">
        <v>787</v>
      </c>
      <c r="AD3" s="170" t="s">
        <v>786</v>
      </c>
      <c r="AE3" s="170" t="s">
        <v>788</v>
      </c>
      <c r="AF3" s="170" t="s">
        <v>789</v>
      </c>
      <c r="AG3" s="170" t="s">
        <v>784</v>
      </c>
      <c r="AH3" s="170" t="s">
        <v>785</v>
      </c>
      <c r="AI3" s="3"/>
      <c r="AJ3" s="3"/>
      <c r="AK3" s="3"/>
      <c r="AL3" s="3"/>
      <c r="AM3" s="3"/>
      <c r="AN3" s="3"/>
      <c r="AO3" s="3"/>
    </row>
    <row r="4" spans="1:41" ht="50.1" customHeight="1" x14ac:dyDescent="0.25">
      <c r="A4" s="80" t="s">
        <v>29</v>
      </c>
      <c r="B4" s="81"/>
      <c r="C4" s="82"/>
      <c r="D4" s="82"/>
      <c r="E4" s="83"/>
      <c r="F4" s="83"/>
      <c r="G4" s="83"/>
      <c r="H4" s="83"/>
      <c r="I4" s="83"/>
      <c r="J4" s="84"/>
      <c r="K4" s="84"/>
      <c r="L4" s="83"/>
      <c r="M4" s="83"/>
      <c r="N4" s="83"/>
      <c r="O4" s="83"/>
      <c r="P4" s="84"/>
      <c r="Q4" s="83"/>
      <c r="R4" s="83"/>
      <c r="S4" s="83"/>
      <c r="T4" s="83"/>
      <c r="U4" s="83"/>
      <c r="V4" s="83"/>
      <c r="W4" s="83"/>
      <c r="X4" s="83"/>
      <c r="Y4" s="83"/>
      <c r="Z4" s="83"/>
      <c r="AA4" s="83"/>
      <c r="AB4" s="83"/>
      <c r="AC4" s="85"/>
      <c r="AD4" s="86"/>
      <c r="AE4" s="87"/>
      <c r="AF4" s="88"/>
      <c r="AG4" s="88"/>
      <c r="AH4" s="89"/>
      <c r="AI4" s="1"/>
      <c r="AJ4" s="1"/>
      <c r="AK4" s="1"/>
      <c r="AL4" s="1"/>
      <c r="AM4" s="1"/>
      <c r="AN4" s="1"/>
      <c r="AO4" s="1"/>
    </row>
    <row r="5" spans="1:41" s="6" customFormat="1" ht="409.5" customHeight="1" thickBot="1" x14ac:dyDescent="0.3">
      <c r="A5" s="71" t="s">
        <v>30</v>
      </c>
      <c r="B5" s="72" t="s">
        <v>31</v>
      </c>
      <c r="C5" s="73" t="s">
        <v>98</v>
      </c>
      <c r="D5" s="72" t="s">
        <v>60</v>
      </c>
      <c r="E5" s="74" t="s">
        <v>447</v>
      </c>
      <c r="F5" s="71" t="s">
        <v>448</v>
      </c>
      <c r="G5" s="72" t="s">
        <v>449</v>
      </c>
      <c r="H5" s="72" t="s">
        <v>33</v>
      </c>
      <c r="I5" s="72">
        <v>1</v>
      </c>
      <c r="J5" s="73" t="s">
        <v>273</v>
      </c>
      <c r="K5" s="73">
        <v>20</v>
      </c>
      <c r="L5" s="72">
        <v>20</v>
      </c>
      <c r="M5" s="72" t="s">
        <v>274</v>
      </c>
      <c r="N5" s="72" t="s">
        <v>450</v>
      </c>
      <c r="O5" s="72" t="s">
        <v>42</v>
      </c>
      <c r="P5" s="73">
        <v>100</v>
      </c>
      <c r="Q5" s="72" t="s">
        <v>33</v>
      </c>
      <c r="R5" s="72">
        <v>1</v>
      </c>
      <c r="S5" s="72" t="s">
        <v>273</v>
      </c>
      <c r="T5" s="72">
        <v>20</v>
      </c>
      <c r="U5" s="72">
        <v>20</v>
      </c>
      <c r="V5" s="72" t="s">
        <v>274</v>
      </c>
      <c r="W5" s="72" t="s">
        <v>451</v>
      </c>
      <c r="X5" s="75">
        <v>42736</v>
      </c>
      <c r="Y5" s="75">
        <v>43100</v>
      </c>
      <c r="Z5" s="75" t="s">
        <v>452</v>
      </c>
      <c r="AA5" s="72" t="s">
        <v>453</v>
      </c>
      <c r="AB5" s="72" t="s">
        <v>454</v>
      </c>
      <c r="AC5" s="76">
        <v>100</v>
      </c>
      <c r="AD5" s="77" t="s">
        <v>716</v>
      </c>
      <c r="AE5" s="78">
        <f>4/4</f>
        <v>1</v>
      </c>
      <c r="AF5" s="77" t="s">
        <v>717</v>
      </c>
      <c r="AG5" s="172" t="s">
        <v>662</v>
      </c>
      <c r="AH5" s="79" t="s">
        <v>802</v>
      </c>
      <c r="AI5" s="5"/>
      <c r="AJ5" s="5"/>
      <c r="AK5" s="5"/>
      <c r="AL5" s="5"/>
      <c r="AM5" s="5"/>
      <c r="AN5" s="5"/>
      <c r="AO5" s="5"/>
    </row>
    <row r="6" spans="1:41" s="6" customFormat="1" ht="346.5" customHeight="1" thickBot="1" x14ac:dyDescent="0.3">
      <c r="A6" s="28" t="s">
        <v>30</v>
      </c>
      <c r="B6" s="30" t="s">
        <v>31</v>
      </c>
      <c r="C6" s="30" t="s">
        <v>72</v>
      </c>
      <c r="D6" s="30" t="s">
        <v>41</v>
      </c>
      <c r="E6" s="32" t="s">
        <v>455</v>
      </c>
      <c r="F6" s="28" t="s">
        <v>456</v>
      </c>
      <c r="G6" s="30" t="s">
        <v>457</v>
      </c>
      <c r="H6" s="30" t="s">
        <v>33</v>
      </c>
      <c r="I6" s="30">
        <v>1</v>
      </c>
      <c r="J6" s="31" t="s">
        <v>273</v>
      </c>
      <c r="K6" s="31">
        <v>20</v>
      </c>
      <c r="L6" s="30">
        <v>20</v>
      </c>
      <c r="M6" s="30" t="s">
        <v>274</v>
      </c>
      <c r="N6" s="30" t="s">
        <v>458</v>
      </c>
      <c r="O6" s="30" t="s">
        <v>42</v>
      </c>
      <c r="P6" s="31">
        <v>85</v>
      </c>
      <c r="Q6" s="30" t="s">
        <v>33</v>
      </c>
      <c r="R6" s="30">
        <v>1</v>
      </c>
      <c r="S6" s="30" t="s">
        <v>273</v>
      </c>
      <c r="T6" s="30">
        <v>20</v>
      </c>
      <c r="U6" s="30">
        <v>20</v>
      </c>
      <c r="V6" s="30" t="s">
        <v>274</v>
      </c>
      <c r="W6" s="30" t="s">
        <v>459</v>
      </c>
      <c r="X6" s="33">
        <v>42794</v>
      </c>
      <c r="Y6" s="33">
        <v>43100</v>
      </c>
      <c r="Z6" s="33" t="s">
        <v>460</v>
      </c>
      <c r="AA6" s="30" t="s">
        <v>461</v>
      </c>
      <c r="AB6" s="30" t="s">
        <v>462</v>
      </c>
      <c r="AC6" s="34">
        <v>85</v>
      </c>
      <c r="AD6" s="38" t="s">
        <v>718</v>
      </c>
      <c r="AE6" s="36">
        <f>1/2</f>
        <v>0.5</v>
      </c>
      <c r="AF6" s="35" t="s">
        <v>648</v>
      </c>
      <c r="AG6" s="103" t="s">
        <v>662</v>
      </c>
      <c r="AH6" s="35" t="s">
        <v>623</v>
      </c>
      <c r="AI6" s="5"/>
      <c r="AJ6" s="5"/>
      <c r="AK6" s="5"/>
      <c r="AL6" s="5"/>
      <c r="AM6" s="5"/>
      <c r="AN6" s="5"/>
      <c r="AO6" s="5"/>
    </row>
    <row r="7" spans="1:41" ht="102" customHeight="1" thickBot="1" x14ac:dyDescent="0.3">
      <c r="A7" s="123" t="s">
        <v>38</v>
      </c>
      <c r="B7" s="125" t="s">
        <v>39</v>
      </c>
      <c r="C7" s="31" t="s">
        <v>40</v>
      </c>
      <c r="D7" s="31"/>
      <c r="E7" s="39" t="s">
        <v>45</v>
      </c>
      <c r="F7" s="133" t="s">
        <v>47</v>
      </c>
      <c r="G7" s="125" t="s">
        <v>476</v>
      </c>
      <c r="H7" s="125" t="s">
        <v>33</v>
      </c>
      <c r="I7" s="125">
        <v>1</v>
      </c>
      <c r="J7" s="125" t="s">
        <v>273</v>
      </c>
      <c r="K7" s="125">
        <v>20</v>
      </c>
      <c r="L7" s="125">
        <v>20</v>
      </c>
      <c r="M7" s="125" t="s">
        <v>274</v>
      </c>
      <c r="N7" s="125" t="s">
        <v>322</v>
      </c>
      <c r="O7" s="125" t="s">
        <v>42</v>
      </c>
      <c r="P7" s="125">
        <v>85</v>
      </c>
      <c r="Q7" s="125" t="s">
        <v>33</v>
      </c>
      <c r="R7" s="125">
        <v>1</v>
      </c>
      <c r="S7" s="125" t="s">
        <v>273</v>
      </c>
      <c r="T7" s="125">
        <v>20</v>
      </c>
      <c r="U7" s="125">
        <v>20</v>
      </c>
      <c r="V7" s="125" t="s">
        <v>274</v>
      </c>
      <c r="W7" s="125" t="s">
        <v>323</v>
      </c>
      <c r="X7" s="126">
        <v>42736</v>
      </c>
      <c r="Y7" s="126">
        <v>43100</v>
      </c>
      <c r="Z7" s="125" t="s">
        <v>324</v>
      </c>
      <c r="AA7" s="125" t="s">
        <v>325</v>
      </c>
      <c r="AB7" s="125" t="s">
        <v>326</v>
      </c>
      <c r="AC7" s="108">
        <v>85</v>
      </c>
      <c r="AD7" s="106" t="s">
        <v>719</v>
      </c>
      <c r="AE7" s="111">
        <v>1</v>
      </c>
      <c r="AF7" s="106" t="s">
        <v>714</v>
      </c>
      <c r="AG7" s="173" t="s">
        <v>662</v>
      </c>
      <c r="AH7" s="106" t="s">
        <v>623</v>
      </c>
      <c r="AI7" s="1"/>
      <c r="AJ7" s="1"/>
      <c r="AK7" s="1"/>
      <c r="AL7" s="1"/>
      <c r="AM7" s="1"/>
      <c r="AN7" s="1"/>
      <c r="AO7" s="1"/>
    </row>
    <row r="8" spans="1:41" ht="132" customHeight="1" thickBot="1" x14ac:dyDescent="0.3">
      <c r="A8" s="123"/>
      <c r="B8" s="125"/>
      <c r="C8" s="31"/>
      <c r="D8" s="31" t="s">
        <v>41</v>
      </c>
      <c r="E8" s="39" t="s">
        <v>48</v>
      </c>
      <c r="F8" s="133"/>
      <c r="G8" s="125"/>
      <c r="H8" s="125"/>
      <c r="I8" s="125"/>
      <c r="J8" s="125"/>
      <c r="K8" s="125"/>
      <c r="L8" s="125"/>
      <c r="M8" s="125"/>
      <c r="N8" s="125"/>
      <c r="O8" s="125"/>
      <c r="P8" s="125"/>
      <c r="Q8" s="125"/>
      <c r="R8" s="125"/>
      <c r="S8" s="125"/>
      <c r="T8" s="125"/>
      <c r="U8" s="125"/>
      <c r="V8" s="125"/>
      <c r="W8" s="125"/>
      <c r="X8" s="126"/>
      <c r="Y8" s="126"/>
      <c r="Z8" s="125"/>
      <c r="AA8" s="125"/>
      <c r="AB8" s="125"/>
      <c r="AC8" s="108"/>
      <c r="AD8" s="106"/>
      <c r="AE8" s="108"/>
      <c r="AF8" s="106"/>
      <c r="AG8" s="173"/>
      <c r="AH8" s="106"/>
      <c r="AI8" s="1"/>
      <c r="AJ8" s="1"/>
      <c r="AK8" s="1"/>
      <c r="AL8" s="1"/>
      <c r="AM8" s="1"/>
      <c r="AN8" s="1"/>
      <c r="AO8" s="1"/>
    </row>
    <row r="9" spans="1:41" s="7" customFormat="1" ht="61.5" customHeight="1" thickBot="1" x14ac:dyDescent="0.3">
      <c r="A9" s="128" t="s">
        <v>49</v>
      </c>
      <c r="B9" s="125" t="s">
        <v>50</v>
      </c>
      <c r="C9" s="31" t="s">
        <v>53</v>
      </c>
      <c r="D9" s="31" t="s">
        <v>32</v>
      </c>
      <c r="E9" s="39" t="s">
        <v>54</v>
      </c>
      <c r="F9" s="133" t="s">
        <v>261</v>
      </c>
      <c r="G9" s="125" t="s">
        <v>52</v>
      </c>
      <c r="H9" s="132" t="s">
        <v>33</v>
      </c>
      <c r="I9" s="132">
        <v>1</v>
      </c>
      <c r="J9" s="134" t="s">
        <v>255</v>
      </c>
      <c r="K9" s="134">
        <v>5</v>
      </c>
      <c r="L9" s="132">
        <f>I9*K9</f>
        <v>5</v>
      </c>
      <c r="M9" s="132" t="s">
        <v>256</v>
      </c>
      <c r="N9" s="143" t="s">
        <v>262</v>
      </c>
      <c r="O9" s="132" t="s">
        <v>257</v>
      </c>
      <c r="P9" s="134">
        <v>85</v>
      </c>
      <c r="Q9" s="125" t="s">
        <v>258</v>
      </c>
      <c r="R9" s="125">
        <v>1</v>
      </c>
      <c r="S9" s="125" t="s">
        <v>255</v>
      </c>
      <c r="T9" s="125">
        <v>5</v>
      </c>
      <c r="U9" s="125">
        <f>R9*T9</f>
        <v>5</v>
      </c>
      <c r="V9" s="125" t="s">
        <v>35</v>
      </c>
      <c r="W9" s="125" t="s">
        <v>259</v>
      </c>
      <c r="X9" s="126">
        <v>42826</v>
      </c>
      <c r="Y9" s="126">
        <v>43100</v>
      </c>
      <c r="Z9" s="125" t="s">
        <v>327</v>
      </c>
      <c r="AA9" s="125" t="s">
        <v>260</v>
      </c>
      <c r="AB9" s="125" t="s">
        <v>328</v>
      </c>
      <c r="AC9" s="157">
        <v>1</v>
      </c>
      <c r="AD9" s="158" t="s">
        <v>684</v>
      </c>
      <c r="AE9" s="157">
        <v>0.47</v>
      </c>
      <c r="AF9" s="158" t="s">
        <v>684</v>
      </c>
      <c r="AG9" s="171" t="s">
        <v>662</v>
      </c>
      <c r="AH9" s="106" t="s">
        <v>802</v>
      </c>
    </row>
    <row r="10" spans="1:41" s="7" customFormat="1" ht="56.25" customHeight="1" thickBot="1" x14ac:dyDescent="0.3">
      <c r="A10" s="128"/>
      <c r="B10" s="125"/>
      <c r="C10" s="31" t="s">
        <v>51</v>
      </c>
      <c r="D10" s="31" t="s">
        <v>32</v>
      </c>
      <c r="E10" s="39" t="s">
        <v>55</v>
      </c>
      <c r="F10" s="133"/>
      <c r="G10" s="125"/>
      <c r="H10" s="132"/>
      <c r="I10" s="132"/>
      <c r="J10" s="134"/>
      <c r="K10" s="134"/>
      <c r="L10" s="132"/>
      <c r="M10" s="132"/>
      <c r="N10" s="143"/>
      <c r="O10" s="132"/>
      <c r="P10" s="134"/>
      <c r="Q10" s="125"/>
      <c r="R10" s="125"/>
      <c r="S10" s="125"/>
      <c r="T10" s="125"/>
      <c r="U10" s="125"/>
      <c r="V10" s="125"/>
      <c r="W10" s="125"/>
      <c r="X10" s="126"/>
      <c r="Y10" s="126"/>
      <c r="Z10" s="125"/>
      <c r="AA10" s="125"/>
      <c r="AB10" s="125"/>
      <c r="AC10" s="157"/>
      <c r="AD10" s="158"/>
      <c r="AE10" s="157"/>
      <c r="AF10" s="158"/>
      <c r="AG10" s="171"/>
      <c r="AH10" s="106"/>
    </row>
    <row r="11" spans="1:41" s="7" customFormat="1" ht="94.5" customHeight="1" thickBot="1" x14ac:dyDescent="0.3">
      <c r="A11" s="128"/>
      <c r="B11" s="125"/>
      <c r="C11" s="31" t="s">
        <v>53</v>
      </c>
      <c r="D11" s="31" t="s">
        <v>32</v>
      </c>
      <c r="E11" s="39" t="s">
        <v>56</v>
      </c>
      <c r="F11" s="133"/>
      <c r="G11" s="125"/>
      <c r="H11" s="132"/>
      <c r="I11" s="132"/>
      <c r="J11" s="134"/>
      <c r="K11" s="134"/>
      <c r="L11" s="132"/>
      <c r="M11" s="132"/>
      <c r="N11" s="143"/>
      <c r="O11" s="132"/>
      <c r="P11" s="134"/>
      <c r="Q11" s="125"/>
      <c r="R11" s="125"/>
      <c r="S11" s="125"/>
      <c r="T11" s="125"/>
      <c r="U11" s="125"/>
      <c r="V11" s="125"/>
      <c r="W11" s="125"/>
      <c r="X11" s="126"/>
      <c r="Y11" s="126"/>
      <c r="Z11" s="125"/>
      <c r="AA11" s="125"/>
      <c r="AB11" s="125"/>
      <c r="AC11" s="157"/>
      <c r="AD11" s="158"/>
      <c r="AE11" s="157"/>
      <c r="AF11" s="158"/>
      <c r="AG11" s="171"/>
      <c r="AH11" s="106"/>
    </row>
    <row r="12" spans="1:41" ht="50.1" customHeight="1" thickBot="1" x14ac:dyDescent="0.3">
      <c r="A12" s="90" t="s">
        <v>57</v>
      </c>
      <c r="B12" s="91"/>
      <c r="C12" s="92"/>
      <c r="D12" s="92"/>
      <c r="E12" s="93"/>
      <c r="F12" s="93"/>
      <c r="G12" s="93"/>
      <c r="H12" s="93"/>
      <c r="I12" s="93"/>
      <c r="J12" s="94"/>
      <c r="K12" s="94"/>
      <c r="L12" s="93"/>
      <c r="M12" s="93"/>
      <c r="N12" s="93"/>
      <c r="O12" s="93"/>
      <c r="P12" s="94"/>
      <c r="Q12" s="93"/>
      <c r="R12" s="93"/>
      <c r="S12" s="93"/>
      <c r="T12" s="93"/>
      <c r="U12" s="93"/>
      <c r="V12" s="93"/>
      <c r="W12" s="93"/>
      <c r="X12" s="93"/>
      <c r="Y12" s="93"/>
      <c r="Z12" s="93"/>
      <c r="AA12" s="93"/>
      <c r="AB12" s="93"/>
      <c r="AC12" s="95"/>
      <c r="AD12" s="96"/>
      <c r="AE12" s="97"/>
      <c r="AF12" s="98"/>
      <c r="AG12" s="98"/>
      <c r="AH12" s="99"/>
      <c r="AI12" s="1"/>
      <c r="AJ12" s="1"/>
      <c r="AK12" s="1"/>
      <c r="AL12" s="1"/>
      <c r="AM12" s="1"/>
      <c r="AN12" s="1"/>
      <c r="AO12" s="1"/>
    </row>
    <row r="13" spans="1:41" s="9" customFormat="1" ht="54" customHeight="1" thickBot="1" x14ac:dyDescent="0.3">
      <c r="A13" s="133" t="s">
        <v>58</v>
      </c>
      <c r="B13" s="125" t="s">
        <v>59</v>
      </c>
      <c r="C13" s="31" t="s">
        <v>36</v>
      </c>
      <c r="D13" s="31" t="s">
        <v>60</v>
      </c>
      <c r="E13" s="125" t="s">
        <v>720</v>
      </c>
      <c r="F13" s="133" t="s">
        <v>614</v>
      </c>
      <c r="G13" s="125" t="s">
        <v>721</v>
      </c>
      <c r="H13" s="125" t="s">
        <v>33</v>
      </c>
      <c r="I13" s="125">
        <v>1</v>
      </c>
      <c r="J13" s="125" t="s">
        <v>34</v>
      </c>
      <c r="K13" s="125">
        <v>10</v>
      </c>
      <c r="L13" s="125">
        <f>+K13*I13</f>
        <v>10</v>
      </c>
      <c r="M13" s="125" t="s">
        <v>35</v>
      </c>
      <c r="N13" s="125" t="s">
        <v>407</v>
      </c>
      <c r="O13" s="125" t="s">
        <v>42</v>
      </c>
      <c r="P13" s="125">
        <v>85</v>
      </c>
      <c r="Q13" s="125" t="s">
        <v>33</v>
      </c>
      <c r="R13" s="125">
        <v>1</v>
      </c>
      <c r="S13" s="125" t="s">
        <v>34</v>
      </c>
      <c r="T13" s="125">
        <v>10</v>
      </c>
      <c r="U13" s="125">
        <f>+T13*R13</f>
        <v>10</v>
      </c>
      <c r="V13" s="125" t="s">
        <v>35</v>
      </c>
      <c r="W13" s="125" t="s">
        <v>408</v>
      </c>
      <c r="X13" s="137">
        <v>42737</v>
      </c>
      <c r="Y13" s="137">
        <v>43100</v>
      </c>
      <c r="Z13" s="125" t="s">
        <v>722</v>
      </c>
      <c r="AA13" s="125" t="s">
        <v>723</v>
      </c>
      <c r="AB13" s="125" t="s">
        <v>724</v>
      </c>
      <c r="AC13" s="105">
        <f>5/6</f>
        <v>0.83333333333333337</v>
      </c>
      <c r="AD13" s="106" t="s">
        <v>725</v>
      </c>
      <c r="AE13" s="111">
        <v>1</v>
      </c>
      <c r="AF13" s="106" t="s">
        <v>726</v>
      </c>
      <c r="AG13" s="154" t="s">
        <v>662</v>
      </c>
      <c r="AH13" s="106" t="s">
        <v>802</v>
      </c>
      <c r="AI13" s="8"/>
      <c r="AJ13" s="8"/>
      <c r="AK13" s="8"/>
      <c r="AL13" s="8"/>
      <c r="AM13" s="8"/>
      <c r="AN13" s="8"/>
      <c r="AO13" s="8"/>
    </row>
    <row r="14" spans="1:41" s="9" customFormat="1" ht="78" customHeight="1" thickBot="1" x14ac:dyDescent="0.3">
      <c r="A14" s="133"/>
      <c r="B14" s="125"/>
      <c r="C14" s="31" t="s">
        <v>53</v>
      </c>
      <c r="D14" s="125" t="s">
        <v>61</v>
      </c>
      <c r="E14" s="125"/>
      <c r="F14" s="133"/>
      <c r="G14" s="125"/>
      <c r="H14" s="125"/>
      <c r="I14" s="125"/>
      <c r="J14" s="125"/>
      <c r="K14" s="125"/>
      <c r="L14" s="125"/>
      <c r="M14" s="125"/>
      <c r="N14" s="125"/>
      <c r="O14" s="125"/>
      <c r="P14" s="125"/>
      <c r="Q14" s="125"/>
      <c r="R14" s="125"/>
      <c r="S14" s="125"/>
      <c r="T14" s="125"/>
      <c r="U14" s="125"/>
      <c r="V14" s="125"/>
      <c r="W14" s="125"/>
      <c r="X14" s="137"/>
      <c r="Y14" s="137"/>
      <c r="Z14" s="125"/>
      <c r="AA14" s="125"/>
      <c r="AB14" s="125"/>
      <c r="AC14" s="105"/>
      <c r="AD14" s="106"/>
      <c r="AE14" s="108"/>
      <c r="AF14" s="106"/>
      <c r="AG14" s="154"/>
      <c r="AH14" s="106"/>
      <c r="AI14" s="8"/>
      <c r="AJ14" s="8"/>
      <c r="AK14" s="8"/>
      <c r="AL14" s="8"/>
      <c r="AM14" s="8"/>
      <c r="AN14" s="8"/>
      <c r="AO14" s="8"/>
    </row>
    <row r="15" spans="1:41" s="9" customFormat="1" ht="78" customHeight="1" thickBot="1" x14ac:dyDescent="0.3">
      <c r="A15" s="133"/>
      <c r="B15" s="125"/>
      <c r="C15" s="31" t="s">
        <v>62</v>
      </c>
      <c r="D15" s="125"/>
      <c r="E15" s="125"/>
      <c r="F15" s="133"/>
      <c r="G15" s="125"/>
      <c r="H15" s="125"/>
      <c r="I15" s="125"/>
      <c r="J15" s="125"/>
      <c r="K15" s="125"/>
      <c r="L15" s="125"/>
      <c r="M15" s="125"/>
      <c r="N15" s="125"/>
      <c r="O15" s="125"/>
      <c r="P15" s="125"/>
      <c r="Q15" s="125"/>
      <c r="R15" s="125"/>
      <c r="S15" s="125"/>
      <c r="T15" s="125"/>
      <c r="U15" s="125"/>
      <c r="V15" s="125"/>
      <c r="W15" s="125"/>
      <c r="X15" s="137"/>
      <c r="Y15" s="137"/>
      <c r="Z15" s="125"/>
      <c r="AA15" s="125"/>
      <c r="AB15" s="125"/>
      <c r="AC15" s="105"/>
      <c r="AD15" s="106"/>
      <c r="AE15" s="108"/>
      <c r="AF15" s="106"/>
      <c r="AG15" s="154"/>
      <c r="AH15" s="106"/>
      <c r="AI15" s="8"/>
      <c r="AJ15" s="8"/>
      <c r="AK15" s="8"/>
      <c r="AL15" s="8"/>
      <c r="AM15" s="8"/>
      <c r="AN15" s="8"/>
      <c r="AO15" s="8"/>
    </row>
    <row r="16" spans="1:41" s="9" customFormat="1" ht="299.25" customHeight="1" thickBot="1" x14ac:dyDescent="0.3">
      <c r="A16" s="133"/>
      <c r="B16" s="125"/>
      <c r="C16" s="31" t="s">
        <v>62</v>
      </c>
      <c r="D16" s="31" t="s">
        <v>32</v>
      </c>
      <c r="E16" s="40" t="s">
        <v>727</v>
      </c>
      <c r="F16" s="27" t="s">
        <v>63</v>
      </c>
      <c r="G16" s="31" t="s">
        <v>728</v>
      </c>
      <c r="H16" s="31" t="s">
        <v>33</v>
      </c>
      <c r="I16" s="31">
        <v>1</v>
      </c>
      <c r="J16" s="31" t="s">
        <v>34</v>
      </c>
      <c r="K16" s="31">
        <v>10</v>
      </c>
      <c r="L16" s="31">
        <f>+K16*I16</f>
        <v>10</v>
      </c>
      <c r="M16" s="31" t="s">
        <v>35</v>
      </c>
      <c r="N16" s="31" t="s">
        <v>409</v>
      </c>
      <c r="O16" s="31" t="s">
        <v>42</v>
      </c>
      <c r="P16" s="31">
        <v>85</v>
      </c>
      <c r="Q16" s="31" t="s">
        <v>33</v>
      </c>
      <c r="R16" s="31">
        <v>1</v>
      </c>
      <c r="S16" s="31" t="s">
        <v>34</v>
      </c>
      <c r="T16" s="31">
        <v>10</v>
      </c>
      <c r="U16" s="31">
        <v>10</v>
      </c>
      <c r="V16" s="31" t="s">
        <v>35</v>
      </c>
      <c r="W16" s="31" t="s">
        <v>410</v>
      </c>
      <c r="X16" s="41">
        <v>42737</v>
      </c>
      <c r="Y16" s="41">
        <v>43100</v>
      </c>
      <c r="Z16" s="41" t="s">
        <v>411</v>
      </c>
      <c r="AA16" s="31" t="s">
        <v>723</v>
      </c>
      <c r="AB16" s="31" t="s">
        <v>412</v>
      </c>
      <c r="AC16" s="42">
        <v>1</v>
      </c>
      <c r="AD16" s="38" t="s">
        <v>729</v>
      </c>
      <c r="AE16" s="42">
        <v>1</v>
      </c>
      <c r="AF16" s="38" t="s">
        <v>730</v>
      </c>
      <c r="AG16" s="102" t="s">
        <v>731</v>
      </c>
      <c r="AH16" s="38" t="s">
        <v>802</v>
      </c>
      <c r="AI16" s="8"/>
      <c r="AJ16" s="8"/>
      <c r="AK16" s="8"/>
      <c r="AL16" s="8"/>
      <c r="AM16" s="8"/>
      <c r="AN16" s="8"/>
      <c r="AO16" s="8"/>
    </row>
    <row r="17" spans="1:41" s="9" customFormat="1" ht="154.5" customHeight="1" thickBot="1" x14ac:dyDescent="0.3">
      <c r="A17" s="133"/>
      <c r="B17" s="125"/>
      <c r="C17" s="31" t="s">
        <v>62</v>
      </c>
      <c r="D17" s="31" t="s">
        <v>32</v>
      </c>
      <c r="E17" s="40" t="s">
        <v>64</v>
      </c>
      <c r="F17" s="27" t="s">
        <v>732</v>
      </c>
      <c r="G17" s="31" t="s">
        <v>733</v>
      </c>
      <c r="H17" s="31" t="s">
        <v>33</v>
      </c>
      <c r="I17" s="31">
        <v>1</v>
      </c>
      <c r="J17" s="31" t="s">
        <v>34</v>
      </c>
      <c r="K17" s="31">
        <v>10</v>
      </c>
      <c r="L17" s="31">
        <f>+K17*I17</f>
        <v>10</v>
      </c>
      <c r="M17" s="31" t="s">
        <v>35</v>
      </c>
      <c r="N17" s="31" t="s">
        <v>413</v>
      </c>
      <c r="O17" s="31" t="s">
        <v>42</v>
      </c>
      <c r="P17" s="31">
        <v>85</v>
      </c>
      <c r="Q17" s="31" t="s">
        <v>33</v>
      </c>
      <c r="R17" s="31">
        <v>1</v>
      </c>
      <c r="S17" s="31" t="s">
        <v>34</v>
      </c>
      <c r="T17" s="31">
        <v>10</v>
      </c>
      <c r="U17" s="31">
        <f>+T17*R17</f>
        <v>10</v>
      </c>
      <c r="V17" s="31" t="s">
        <v>35</v>
      </c>
      <c r="W17" s="31" t="s">
        <v>413</v>
      </c>
      <c r="X17" s="41">
        <v>42737</v>
      </c>
      <c r="Y17" s="41">
        <v>43100</v>
      </c>
      <c r="Z17" s="41" t="s">
        <v>734</v>
      </c>
      <c r="AA17" s="31" t="s">
        <v>723</v>
      </c>
      <c r="AB17" s="31" t="s">
        <v>414</v>
      </c>
      <c r="AC17" s="43" t="s">
        <v>666</v>
      </c>
      <c r="AD17" s="38" t="s">
        <v>735</v>
      </c>
      <c r="AE17" s="42">
        <v>1</v>
      </c>
      <c r="AF17" s="37" t="s">
        <v>666</v>
      </c>
      <c r="AG17" s="100" t="s">
        <v>795</v>
      </c>
      <c r="AH17" s="100" t="s">
        <v>803</v>
      </c>
      <c r="AI17" s="8"/>
      <c r="AJ17" s="8"/>
      <c r="AK17" s="8"/>
      <c r="AL17" s="8"/>
      <c r="AM17" s="8"/>
      <c r="AN17" s="8"/>
      <c r="AO17" s="8"/>
    </row>
    <row r="18" spans="1:41" s="9" customFormat="1" ht="149.25" customHeight="1" thickBot="1" x14ac:dyDescent="0.3">
      <c r="A18" s="133" t="s">
        <v>65</v>
      </c>
      <c r="B18" s="125" t="s">
        <v>66</v>
      </c>
      <c r="C18" s="31" t="s">
        <v>36</v>
      </c>
      <c r="D18" s="31" t="s">
        <v>37</v>
      </c>
      <c r="E18" s="40" t="s">
        <v>736</v>
      </c>
      <c r="F18" s="27" t="s">
        <v>415</v>
      </c>
      <c r="G18" s="31" t="s">
        <v>737</v>
      </c>
      <c r="H18" s="31" t="s">
        <v>402</v>
      </c>
      <c r="I18" s="31">
        <v>4</v>
      </c>
      <c r="J18" s="31" t="s">
        <v>255</v>
      </c>
      <c r="K18" s="31">
        <v>5</v>
      </c>
      <c r="L18" s="31">
        <f>+K18*I18</f>
        <v>20</v>
      </c>
      <c r="M18" s="31" t="s">
        <v>274</v>
      </c>
      <c r="N18" s="31" t="s">
        <v>738</v>
      </c>
      <c r="O18" s="31" t="s">
        <v>42</v>
      </c>
      <c r="P18" s="31">
        <v>60</v>
      </c>
      <c r="Q18" s="31" t="s">
        <v>107</v>
      </c>
      <c r="R18" s="31">
        <v>3</v>
      </c>
      <c r="S18" s="31" t="s">
        <v>255</v>
      </c>
      <c r="T18" s="31">
        <v>5</v>
      </c>
      <c r="U18" s="31">
        <f>+T18*R18</f>
        <v>15</v>
      </c>
      <c r="V18" s="31" t="s">
        <v>274</v>
      </c>
      <c r="W18" s="31" t="s">
        <v>739</v>
      </c>
      <c r="X18" s="41">
        <v>42737</v>
      </c>
      <c r="Y18" s="41">
        <v>43100</v>
      </c>
      <c r="Z18" s="41" t="s">
        <v>740</v>
      </c>
      <c r="AA18" s="31" t="s">
        <v>723</v>
      </c>
      <c r="AB18" s="31" t="s">
        <v>537</v>
      </c>
      <c r="AC18" s="43" t="s">
        <v>666</v>
      </c>
      <c r="AD18" s="38" t="s">
        <v>666</v>
      </c>
      <c r="AE18" s="43" t="s">
        <v>666</v>
      </c>
      <c r="AF18" s="38" t="s">
        <v>666</v>
      </c>
      <c r="AG18" s="100" t="s">
        <v>666</v>
      </c>
      <c r="AH18" s="38" t="s">
        <v>804</v>
      </c>
      <c r="AI18" s="8"/>
      <c r="AJ18" s="8"/>
      <c r="AK18" s="8"/>
      <c r="AL18" s="8"/>
      <c r="AM18" s="8"/>
      <c r="AN18" s="8"/>
      <c r="AO18" s="8"/>
    </row>
    <row r="19" spans="1:41" s="9" customFormat="1" ht="81" customHeight="1" thickBot="1" x14ac:dyDescent="0.3">
      <c r="A19" s="133"/>
      <c r="B19" s="125"/>
      <c r="C19" s="125" t="s">
        <v>36</v>
      </c>
      <c r="D19" s="125" t="s">
        <v>60</v>
      </c>
      <c r="E19" s="146" t="s">
        <v>416</v>
      </c>
      <c r="F19" s="133" t="s">
        <v>417</v>
      </c>
      <c r="G19" s="125" t="s">
        <v>418</v>
      </c>
      <c r="H19" s="125" t="s">
        <v>33</v>
      </c>
      <c r="I19" s="125">
        <v>1</v>
      </c>
      <c r="J19" s="125" t="s">
        <v>34</v>
      </c>
      <c r="K19" s="125">
        <v>10</v>
      </c>
      <c r="L19" s="125">
        <f>+K19*I19</f>
        <v>10</v>
      </c>
      <c r="M19" s="125" t="s">
        <v>35</v>
      </c>
      <c r="N19" s="125" t="s">
        <v>419</v>
      </c>
      <c r="O19" s="125" t="s">
        <v>42</v>
      </c>
      <c r="P19" s="125">
        <v>75</v>
      </c>
      <c r="Q19" s="125" t="s">
        <v>33</v>
      </c>
      <c r="R19" s="125">
        <v>1</v>
      </c>
      <c r="S19" s="125" t="s">
        <v>34</v>
      </c>
      <c r="T19" s="125">
        <v>10</v>
      </c>
      <c r="U19" s="125">
        <f>+T19*R19</f>
        <v>10</v>
      </c>
      <c r="V19" s="125" t="s">
        <v>35</v>
      </c>
      <c r="W19" s="125" t="s">
        <v>420</v>
      </c>
      <c r="X19" s="137">
        <v>42737</v>
      </c>
      <c r="Y19" s="137">
        <v>43100</v>
      </c>
      <c r="Z19" s="137" t="s">
        <v>741</v>
      </c>
      <c r="AA19" s="125" t="s">
        <v>723</v>
      </c>
      <c r="AB19" s="125" t="s">
        <v>421</v>
      </c>
      <c r="AC19" s="108" t="s">
        <v>666</v>
      </c>
      <c r="AD19" s="106" t="s">
        <v>666</v>
      </c>
      <c r="AE19" s="108" t="s">
        <v>666</v>
      </c>
      <c r="AF19" s="106" t="s">
        <v>666</v>
      </c>
      <c r="AG19" s="106" t="s">
        <v>666</v>
      </c>
      <c r="AH19" s="106" t="s">
        <v>803</v>
      </c>
      <c r="AI19" s="8"/>
      <c r="AJ19" s="8"/>
      <c r="AK19" s="8"/>
      <c r="AL19" s="8"/>
      <c r="AM19" s="8"/>
      <c r="AN19" s="8"/>
      <c r="AO19" s="8"/>
    </row>
    <row r="20" spans="1:41" s="9" customFormat="1" ht="81" customHeight="1" thickBot="1" x14ac:dyDescent="0.3">
      <c r="A20" s="133"/>
      <c r="B20" s="125"/>
      <c r="C20" s="125"/>
      <c r="D20" s="125"/>
      <c r="E20" s="146"/>
      <c r="F20" s="133"/>
      <c r="G20" s="125"/>
      <c r="H20" s="125"/>
      <c r="I20" s="125"/>
      <c r="J20" s="125"/>
      <c r="K20" s="125"/>
      <c r="L20" s="125"/>
      <c r="M20" s="125"/>
      <c r="N20" s="125"/>
      <c r="O20" s="125"/>
      <c r="P20" s="125"/>
      <c r="Q20" s="125"/>
      <c r="R20" s="125"/>
      <c r="S20" s="125"/>
      <c r="T20" s="125"/>
      <c r="U20" s="125"/>
      <c r="V20" s="125"/>
      <c r="W20" s="125"/>
      <c r="X20" s="137"/>
      <c r="Y20" s="137"/>
      <c r="Z20" s="137"/>
      <c r="AA20" s="125"/>
      <c r="AB20" s="125"/>
      <c r="AC20" s="108"/>
      <c r="AD20" s="106"/>
      <c r="AE20" s="108"/>
      <c r="AF20" s="106"/>
      <c r="AG20" s="106"/>
      <c r="AH20" s="106"/>
      <c r="AI20" s="8"/>
      <c r="AJ20" s="8"/>
      <c r="AK20" s="8"/>
      <c r="AL20" s="8"/>
      <c r="AM20" s="8"/>
      <c r="AN20" s="8"/>
      <c r="AO20" s="8"/>
    </row>
    <row r="21" spans="1:41" s="9" customFormat="1" ht="141.75" customHeight="1" thickBot="1" x14ac:dyDescent="0.3">
      <c r="A21" s="27" t="s">
        <v>67</v>
      </c>
      <c r="B21" s="31" t="s">
        <v>68</v>
      </c>
      <c r="C21" s="31" t="s">
        <v>53</v>
      </c>
      <c r="D21" s="31" t="s">
        <v>60</v>
      </c>
      <c r="E21" s="40" t="s">
        <v>538</v>
      </c>
      <c r="F21" s="27" t="s">
        <v>422</v>
      </c>
      <c r="G21" s="31" t="s">
        <v>423</v>
      </c>
      <c r="H21" s="31" t="s">
        <v>33</v>
      </c>
      <c r="I21" s="31">
        <v>1</v>
      </c>
      <c r="J21" s="31" t="s">
        <v>34</v>
      </c>
      <c r="K21" s="31">
        <v>10</v>
      </c>
      <c r="L21" s="31">
        <f>+K21*I21</f>
        <v>10</v>
      </c>
      <c r="M21" s="31" t="s">
        <v>35</v>
      </c>
      <c r="N21" s="31" t="s">
        <v>424</v>
      </c>
      <c r="O21" s="31" t="s">
        <v>42</v>
      </c>
      <c r="P21" s="31">
        <v>85</v>
      </c>
      <c r="Q21" s="31" t="s">
        <v>33</v>
      </c>
      <c r="R21" s="31">
        <v>1</v>
      </c>
      <c r="S21" s="31" t="s">
        <v>34</v>
      </c>
      <c r="T21" s="31">
        <v>10</v>
      </c>
      <c r="U21" s="31">
        <f>+T21*R21</f>
        <v>10</v>
      </c>
      <c r="V21" s="31" t="s">
        <v>35</v>
      </c>
      <c r="W21" s="31" t="s">
        <v>425</v>
      </c>
      <c r="X21" s="41">
        <v>42795</v>
      </c>
      <c r="Y21" s="41">
        <v>43100</v>
      </c>
      <c r="Z21" s="41" t="s">
        <v>426</v>
      </c>
      <c r="AA21" s="31" t="s">
        <v>742</v>
      </c>
      <c r="AB21" s="31" t="s">
        <v>539</v>
      </c>
      <c r="AC21" s="44" t="s">
        <v>666</v>
      </c>
      <c r="AD21" s="38" t="s">
        <v>666</v>
      </c>
      <c r="AE21" s="44" t="s">
        <v>666</v>
      </c>
      <c r="AF21" s="38" t="s">
        <v>666</v>
      </c>
      <c r="AG21" s="100" t="s">
        <v>666</v>
      </c>
      <c r="AH21" s="38" t="s">
        <v>804</v>
      </c>
      <c r="AI21" s="8"/>
      <c r="AJ21" s="8"/>
      <c r="AK21" s="8"/>
      <c r="AL21" s="8"/>
      <c r="AM21" s="8"/>
      <c r="AN21" s="8"/>
      <c r="AO21" s="8"/>
    </row>
    <row r="22" spans="1:41" ht="50.1" customHeight="1" thickBot="1" x14ac:dyDescent="0.3">
      <c r="A22" s="90" t="s">
        <v>69</v>
      </c>
      <c r="B22" s="91"/>
      <c r="C22" s="92"/>
      <c r="D22" s="92"/>
      <c r="E22" s="93"/>
      <c r="F22" s="93"/>
      <c r="G22" s="93"/>
      <c r="H22" s="93"/>
      <c r="I22" s="93"/>
      <c r="J22" s="94"/>
      <c r="K22" s="94"/>
      <c r="L22" s="93"/>
      <c r="M22" s="93"/>
      <c r="N22" s="93"/>
      <c r="O22" s="93"/>
      <c r="P22" s="94"/>
      <c r="Q22" s="93"/>
      <c r="R22" s="93"/>
      <c r="S22" s="93"/>
      <c r="T22" s="93"/>
      <c r="U22" s="93"/>
      <c r="V22" s="93"/>
      <c r="W22" s="93"/>
      <c r="X22" s="93"/>
      <c r="Y22" s="93"/>
      <c r="Z22" s="93"/>
      <c r="AA22" s="93"/>
      <c r="AB22" s="93"/>
      <c r="AC22" s="95"/>
      <c r="AD22" s="96"/>
      <c r="AE22" s="97"/>
      <c r="AF22" s="98"/>
      <c r="AG22" s="98"/>
      <c r="AH22" s="99"/>
      <c r="AI22" s="1"/>
      <c r="AJ22" s="1"/>
      <c r="AK22" s="1"/>
      <c r="AL22" s="1"/>
      <c r="AM22" s="1"/>
      <c r="AN22" s="1"/>
      <c r="AO22" s="1"/>
    </row>
    <row r="23" spans="1:41" ht="241.5" customHeight="1" thickBot="1" x14ac:dyDescent="0.3">
      <c r="A23" s="28" t="s">
        <v>70</v>
      </c>
      <c r="B23" s="30" t="s">
        <v>71</v>
      </c>
      <c r="C23" s="30"/>
      <c r="D23" s="30" t="s">
        <v>46</v>
      </c>
      <c r="E23" s="30" t="s">
        <v>73</v>
      </c>
      <c r="F23" s="28" t="s">
        <v>481</v>
      </c>
      <c r="G23" s="30" t="s">
        <v>74</v>
      </c>
      <c r="H23" s="45" t="s">
        <v>33</v>
      </c>
      <c r="I23" s="45">
        <v>1</v>
      </c>
      <c r="J23" s="46" t="s">
        <v>34</v>
      </c>
      <c r="K23" s="46">
        <v>10</v>
      </c>
      <c r="L23" s="45">
        <f>I23*K23</f>
        <v>10</v>
      </c>
      <c r="M23" s="45" t="s">
        <v>35</v>
      </c>
      <c r="N23" s="45" t="s">
        <v>480</v>
      </c>
      <c r="O23" s="45" t="s">
        <v>42</v>
      </c>
      <c r="P23" s="46">
        <v>85</v>
      </c>
      <c r="Q23" s="45" t="s">
        <v>33</v>
      </c>
      <c r="R23" s="45">
        <v>1</v>
      </c>
      <c r="S23" s="45" t="s">
        <v>34</v>
      </c>
      <c r="T23" s="45">
        <v>10</v>
      </c>
      <c r="U23" s="45">
        <v>10</v>
      </c>
      <c r="V23" s="45" t="s">
        <v>35</v>
      </c>
      <c r="W23" s="30" t="s">
        <v>499</v>
      </c>
      <c r="X23" s="33">
        <v>42737</v>
      </c>
      <c r="Y23" s="33">
        <v>43100</v>
      </c>
      <c r="Z23" s="30" t="s">
        <v>444</v>
      </c>
      <c r="AA23" s="30" t="s">
        <v>445</v>
      </c>
      <c r="AB23" s="30" t="s">
        <v>482</v>
      </c>
      <c r="AC23" s="47">
        <v>1</v>
      </c>
      <c r="AD23" s="48" t="s">
        <v>743</v>
      </c>
      <c r="AE23" s="34" t="s">
        <v>715</v>
      </c>
      <c r="AF23" s="35" t="s">
        <v>656</v>
      </c>
      <c r="AG23" s="101" t="s">
        <v>662</v>
      </c>
      <c r="AH23" s="35" t="s">
        <v>623</v>
      </c>
      <c r="AI23" s="1"/>
      <c r="AJ23" s="1"/>
      <c r="AK23" s="1"/>
      <c r="AL23" s="1"/>
      <c r="AM23" s="1"/>
      <c r="AN23" s="1"/>
      <c r="AO23" s="1"/>
    </row>
    <row r="24" spans="1:41" s="6" customFormat="1" ht="187.5" customHeight="1" thickBot="1" x14ac:dyDescent="0.3">
      <c r="A24" s="28" t="s">
        <v>75</v>
      </c>
      <c r="B24" s="30" t="s">
        <v>76</v>
      </c>
      <c r="C24" s="30"/>
      <c r="D24" s="30" t="s">
        <v>41</v>
      </c>
      <c r="E24" s="32" t="s">
        <v>77</v>
      </c>
      <c r="F24" s="28" t="s">
        <v>78</v>
      </c>
      <c r="G24" s="30" t="s">
        <v>79</v>
      </c>
      <c r="H24" s="30" t="s">
        <v>33</v>
      </c>
      <c r="I24" s="30">
        <v>1</v>
      </c>
      <c r="J24" s="31" t="s">
        <v>34</v>
      </c>
      <c r="K24" s="31">
        <v>10</v>
      </c>
      <c r="L24" s="30">
        <f>I24*K24</f>
        <v>10</v>
      </c>
      <c r="M24" s="30" t="s">
        <v>35</v>
      </c>
      <c r="N24" s="30" t="s">
        <v>552</v>
      </c>
      <c r="O24" s="30" t="s">
        <v>42</v>
      </c>
      <c r="P24" s="31">
        <v>85</v>
      </c>
      <c r="Q24" s="30" t="s">
        <v>33</v>
      </c>
      <c r="R24" s="30">
        <v>1</v>
      </c>
      <c r="S24" s="30" t="s">
        <v>34</v>
      </c>
      <c r="T24" s="30">
        <v>10</v>
      </c>
      <c r="U24" s="30">
        <v>10</v>
      </c>
      <c r="V24" s="30" t="s">
        <v>35</v>
      </c>
      <c r="W24" s="30" t="s">
        <v>280</v>
      </c>
      <c r="X24" s="49">
        <v>42736</v>
      </c>
      <c r="Y24" s="49">
        <v>43100</v>
      </c>
      <c r="Z24" s="33" t="s">
        <v>281</v>
      </c>
      <c r="AA24" s="30" t="s">
        <v>282</v>
      </c>
      <c r="AB24" s="30" t="s">
        <v>553</v>
      </c>
      <c r="AC24" s="36">
        <v>1</v>
      </c>
      <c r="AD24" s="35" t="s">
        <v>744</v>
      </c>
      <c r="AE24" s="36">
        <v>1</v>
      </c>
      <c r="AF24" s="35" t="s">
        <v>745</v>
      </c>
      <c r="AG24" s="102" t="s">
        <v>746</v>
      </c>
      <c r="AH24" s="35" t="s">
        <v>623</v>
      </c>
      <c r="AI24" s="5"/>
      <c r="AJ24" s="5"/>
      <c r="AK24" s="5"/>
      <c r="AL24" s="5"/>
      <c r="AM24" s="5"/>
      <c r="AN24" s="5"/>
      <c r="AO24" s="5"/>
    </row>
    <row r="25" spans="1:41" s="6" customFormat="1" ht="76.5" customHeight="1" thickBot="1" x14ac:dyDescent="0.3">
      <c r="A25" s="128" t="s">
        <v>80</v>
      </c>
      <c r="B25" s="125" t="s">
        <v>81</v>
      </c>
      <c r="C25" s="125" t="s">
        <v>82</v>
      </c>
      <c r="D25" s="125" t="s">
        <v>43</v>
      </c>
      <c r="E25" s="125" t="s">
        <v>83</v>
      </c>
      <c r="F25" s="133" t="s">
        <v>287</v>
      </c>
      <c r="G25" s="125" t="s">
        <v>84</v>
      </c>
      <c r="H25" s="125" t="s">
        <v>33</v>
      </c>
      <c r="I25" s="125">
        <v>1</v>
      </c>
      <c r="J25" s="125" t="s">
        <v>34</v>
      </c>
      <c r="K25" s="125">
        <v>10</v>
      </c>
      <c r="L25" s="125">
        <v>10</v>
      </c>
      <c r="M25" s="125" t="s">
        <v>35</v>
      </c>
      <c r="N25" s="125" t="s">
        <v>283</v>
      </c>
      <c r="O25" s="125" t="s">
        <v>42</v>
      </c>
      <c r="P25" s="125">
        <v>85</v>
      </c>
      <c r="Q25" s="125" t="s">
        <v>33</v>
      </c>
      <c r="R25" s="125">
        <v>1</v>
      </c>
      <c r="S25" s="125" t="s">
        <v>34</v>
      </c>
      <c r="T25" s="125">
        <v>10</v>
      </c>
      <c r="U25" s="121">
        <v>10</v>
      </c>
      <c r="V25" s="121" t="s">
        <v>35</v>
      </c>
      <c r="W25" s="121" t="s">
        <v>747</v>
      </c>
      <c r="X25" s="131">
        <v>42736</v>
      </c>
      <c r="Y25" s="122">
        <v>43100</v>
      </c>
      <c r="Z25" s="131" t="s">
        <v>748</v>
      </c>
      <c r="AA25" s="121" t="s">
        <v>284</v>
      </c>
      <c r="AB25" s="121" t="s">
        <v>536</v>
      </c>
      <c r="AC25" s="111">
        <v>1</v>
      </c>
      <c r="AD25" s="106" t="s">
        <v>796</v>
      </c>
      <c r="AE25" s="117">
        <v>0.58299999999999996</v>
      </c>
      <c r="AF25" s="106" t="s">
        <v>749</v>
      </c>
      <c r="AG25" s="107" t="s">
        <v>662</v>
      </c>
      <c r="AH25" s="106" t="s">
        <v>802</v>
      </c>
      <c r="AI25" s="5"/>
      <c r="AJ25" s="5"/>
      <c r="AK25" s="5"/>
      <c r="AL25" s="5"/>
      <c r="AM25" s="5"/>
      <c r="AN25" s="5"/>
      <c r="AO25" s="5"/>
    </row>
    <row r="26" spans="1:41" s="6" customFormat="1" ht="76.5" customHeight="1" thickBot="1" x14ac:dyDescent="0.3">
      <c r="A26" s="128"/>
      <c r="B26" s="125"/>
      <c r="C26" s="125"/>
      <c r="D26" s="125"/>
      <c r="E26" s="125"/>
      <c r="F26" s="133"/>
      <c r="G26" s="125"/>
      <c r="H26" s="125"/>
      <c r="I26" s="125"/>
      <c r="J26" s="125"/>
      <c r="K26" s="125"/>
      <c r="L26" s="125"/>
      <c r="M26" s="125"/>
      <c r="N26" s="125"/>
      <c r="O26" s="125"/>
      <c r="P26" s="125"/>
      <c r="Q26" s="125"/>
      <c r="R26" s="125"/>
      <c r="S26" s="125"/>
      <c r="T26" s="125"/>
      <c r="U26" s="121"/>
      <c r="V26" s="121"/>
      <c r="W26" s="121"/>
      <c r="X26" s="131"/>
      <c r="Y26" s="122"/>
      <c r="Z26" s="131"/>
      <c r="AA26" s="121"/>
      <c r="AB26" s="121"/>
      <c r="AC26" s="108"/>
      <c r="AD26" s="106"/>
      <c r="AE26" s="117"/>
      <c r="AF26" s="106"/>
      <c r="AG26" s="107"/>
      <c r="AH26" s="106"/>
      <c r="AI26" s="5"/>
      <c r="AJ26" s="5"/>
      <c r="AK26" s="5"/>
      <c r="AL26" s="5"/>
      <c r="AM26" s="5"/>
      <c r="AN26" s="5"/>
      <c r="AO26" s="5"/>
    </row>
    <row r="27" spans="1:41" s="6" customFormat="1" ht="146.25" customHeight="1" thickBot="1" x14ac:dyDescent="0.3">
      <c r="A27" s="28" t="s">
        <v>85</v>
      </c>
      <c r="B27" s="31" t="s">
        <v>86</v>
      </c>
      <c r="C27" s="31" t="s">
        <v>40</v>
      </c>
      <c r="D27" s="31" t="s">
        <v>41</v>
      </c>
      <c r="E27" s="31" t="s">
        <v>545</v>
      </c>
      <c r="F27" s="27" t="s">
        <v>546</v>
      </c>
      <c r="G27" s="31" t="s">
        <v>547</v>
      </c>
      <c r="H27" s="30" t="s">
        <v>33</v>
      </c>
      <c r="I27" s="30">
        <v>1</v>
      </c>
      <c r="J27" s="31" t="s">
        <v>34</v>
      </c>
      <c r="K27" s="31">
        <v>10</v>
      </c>
      <c r="L27" s="30">
        <v>10</v>
      </c>
      <c r="M27" s="30" t="s">
        <v>35</v>
      </c>
      <c r="N27" s="30" t="s">
        <v>548</v>
      </c>
      <c r="O27" s="30" t="s">
        <v>42</v>
      </c>
      <c r="P27" s="31">
        <v>85</v>
      </c>
      <c r="Q27" s="31" t="s">
        <v>33</v>
      </c>
      <c r="R27" s="31">
        <v>1</v>
      </c>
      <c r="S27" s="31" t="s">
        <v>34</v>
      </c>
      <c r="T27" s="31">
        <v>10</v>
      </c>
      <c r="U27" s="30">
        <v>10</v>
      </c>
      <c r="V27" s="30" t="s">
        <v>35</v>
      </c>
      <c r="W27" s="30" t="s">
        <v>549</v>
      </c>
      <c r="X27" s="33">
        <v>42767</v>
      </c>
      <c r="Y27" s="49">
        <v>43100</v>
      </c>
      <c r="Z27" s="33" t="s">
        <v>550</v>
      </c>
      <c r="AA27" s="30" t="s">
        <v>750</v>
      </c>
      <c r="AB27" s="30" t="s">
        <v>551</v>
      </c>
      <c r="AC27" s="43">
        <v>1</v>
      </c>
      <c r="AD27" s="38" t="s">
        <v>654</v>
      </c>
      <c r="AE27" s="36">
        <v>1</v>
      </c>
      <c r="AF27" s="35" t="s">
        <v>794</v>
      </c>
      <c r="AG27" s="102" t="s">
        <v>662</v>
      </c>
      <c r="AH27" s="100" t="s">
        <v>806</v>
      </c>
      <c r="AI27" s="5"/>
      <c r="AJ27" s="5"/>
      <c r="AK27" s="5"/>
      <c r="AL27" s="5"/>
      <c r="AM27" s="5"/>
      <c r="AN27" s="5"/>
      <c r="AO27" s="5"/>
    </row>
    <row r="28" spans="1:41" ht="90" customHeight="1" thickBot="1" x14ac:dyDescent="0.3">
      <c r="A28" s="133" t="s">
        <v>87</v>
      </c>
      <c r="B28" s="125" t="s">
        <v>88</v>
      </c>
      <c r="C28" s="31" t="s">
        <v>51</v>
      </c>
      <c r="D28" s="31" t="s">
        <v>60</v>
      </c>
      <c r="E28" s="40" t="s">
        <v>89</v>
      </c>
      <c r="F28" s="133" t="s">
        <v>615</v>
      </c>
      <c r="G28" s="125" t="s">
        <v>90</v>
      </c>
      <c r="H28" s="125" t="s">
        <v>33</v>
      </c>
      <c r="I28" s="125">
        <v>1</v>
      </c>
      <c r="J28" s="125" t="s">
        <v>34</v>
      </c>
      <c r="K28" s="125">
        <v>10</v>
      </c>
      <c r="L28" s="125">
        <v>10</v>
      </c>
      <c r="M28" s="125" t="s">
        <v>35</v>
      </c>
      <c r="N28" s="125" t="s">
        <v>540</v>
      </c>
      <c r="O28" s="125" t="s">
        <v>42</v>
      </c>
      <c r="P28" s="125">
        <v>70</v>
      </c>
      <c r="Q28" s="125" t="s">
        <v>33</v>
      </c>
      <c r="R28" s="125">
        <v>1</v>
      </c>
      <c r="S28" s="125" t="s">
        <v>34</v>
      </c>
      <c r="T28" s="125">
        <v>10</v>
      </c>
      <c r="U28" s="125">
        <v>10</v>
      </c>
      <c r="V28" s="125" t="s">
        <v>35</v>
      </c>
      <c r="W28" s="125" t="s">
        <v>541</v>
      </c>
      <c r="X28" s="126">
        <v>42795</v>
      </c>
      <c r="Y28" s="126">
        <v>43100</v>
      </c>
      <c r="Z28" s="137" t="s">
        <v>493</v>
      </c>
      <c r="AA28" s="125" t="s">
        <v>286</v>
      </c>
      <c r="AB28" s="125" t="s">
        <v>542</v>
      </c>
      <c r="AC28" s="111">
        <v>1</v>
      </c>
      <c r="AD28" s="106" t="s">
        <v>655</v>
      </c>
      <c r="AE28" s="111">
        <v>0.25</v>
      </c>
      <c r="AF28" s="106" t="s">
        <v>751</v>
      </c>
      <c r="AG28" s="104" t="s">
        <v>665</v>
      </c>
      <c r="AH28" s="106" t="s">
        <v>623</v>
      </c>
      <c r="AI28" s="1"/>
      <c r="AJ28" s="1"/>
      <c r="AK28" s="1"/>
      <c r="AL28" s="1"/>
      <c r="AM28" s="1"/>
      <c r="AN28" s="1"/>
      <c r="AO28" s="1"/>
    </row>
    <row r="29" spans="1:41" ht="90" customHeight="1" thickBot="1" x14ac:dyDescent="0.3">
      <c r="A29" s="133"/>
      <c r="B29" s="125"/>
      <c r="C29" s="31" t="s">
        <v>91</v>
      </c>
      <c r="D29" s="31" t="s">
        <v>60</v>
      </c>
      <c r="E29" s="40" t="s">
        <v>92</v>
      </c>
      <c r="F29" s="133"/>
      <c r="G29" s="125"/>
      <c r="H29" s="125"/>
      <c r="I29" s="125"/>
      <c r="J29" s="125"/>
      <c r="K29" s="125"/>
      <c r="L29" s="125"/>
      <c r="M29" s="125"/>
      <c r="N29" s="125"/>
      <c r="O29" s="125"/>
      <c r="P29" s="125"/>
      <c r="Q29" s="125"/>
      <c r="R29" s="125"/>
      <c r="S29" s="125"/>
      <c r="T29" s="125"/>
      <c r="U29" s="125"/>
      <c r="V29" s="125"/>
      <c r="W29" s="125"/>
      <c r="X29" s="126"/>
      <c r="Y29" s="126"/>
      <c r="Z29" s="137"/>
      <c r="AA29" s="125"/>
      <c r="AB29" s="125"/>
      <c r="AC29" s="108"/>
      <c r="AD29" s="106"/>
      <c r="AE29" s="111"/>
      <c r="AF29" s="106"/>
      <c r="AG29" s="104"/>
      <c r="AH29" s="106"/>
      <c r="AI29" s="1"/>
      <c r="AJ29" s="1"/>
      <c r="AK29" s="1"/>
      <c r="AL29" s="1"/>
      <c r="AM29" s="1"/>
      <c r="AN29" s="1"/>
      <c r="AO29" s="1"/>
    </row>
    <row r="30" spans="1:41" ht="50.1" customHeight="1" thickBot="1" x14ac:dyDescent="0.3">
      <c r="A30" s="90" t="s">
        <v>93</v>
      </c>
      <c r="B30" s="91"/>
      <c r="C30" s="92"/>
      <c r="D30" s="92"/>
      <c r="E30" s="93"/>
      <c r="F30" s="93"/>
      <c r="G30" s="93"/>
      <c r="H30" s="93"/>
      <c r="I30" s="93"/>
      <c r="J30" s="94"/>
      <c r="K30" s="94"/>
      <c r="L30" s="93"/>
      <c r="M30" s="93"/>
      <c r="N30" s="93"/>
      <c r="O30" s="93"/>
      <c r="P30" s="94"/>
      <c r="Q30" s="93"/>
      <c r="R30" s="93"/>
      <c r="S30" s="93"/>
      <c r="T30" s="93"/>
      <c r="U30" s="93"/>
      <c r="V30" s="93"/>
      <c r="W30" s="93"/>
      <c r="X30" s="93"/>
      <c r="Y30" s="93"/>
      <c r="Z30" s="93"/>
      <c r="AA30" s="93"/>
      <c r="AB30" s="93"/>
      <c r="AC30" s="95"/>
      <c r="AD30" s="96"/>
      <c r="AE30" s="97"/>
      <c r="AF30" s="98"/>
      <c r="AG30" s="98"/>
      <c r="AH30" s="99"/>
      <c r="AI30" s="1"/>
      <c r="AJ30" s="1"/>
      <c r="AK30" s="1"/>
      <c r="AL30" s="1"/>
      <c r="AM30" s="1"/>
      <c r="AN30" s="1"/>
      <c r="AO30" s="1"/>
    </row>
    <row r="31" spans="1:41" ht="63.75" customHeight="1" thickBot="1" x14ac:dyDescent="0.3">
      <c r="A31" s="128" t="s">
        <v>93</v>
      </c>
      <c r="B31" s="121" t="s">
        <v>306</v>
      </c>
      <c r="C31" s="30" t="s">
        <v>53</v>
      </c>
      <c r="D31" s="30" t="s">
        <v>44</v>
      </c>
      <c r="E31" s="32" t="s">
        <v>94</v>
      </c>
      <c r="F31" s="128" t="s">
        <v>436</v>
      </c>
      <c r="G31" s="121" t="s">
        <v>594</v>
      </c>
      <c r="H31" s="121" t="s">
        <v>33</v>
      </c>
      <c r="I31" s="121">
        <v>1</v>
      </c>
      <c r="J31" s="125" t="s">
        <v>34</v>
      </c>
      <c r="K31" s="125">
        <v>10</v>
      </c>
      <c r="L31" s="121">
        <v>10</v>
      </c>
      <c r="M31" s="121" t="s">
        <v>35</v>
      </c>
      <c r="N31" s="121" t="s">
        <v>595</v>
      </c>
      <c r="O31" s="121" t="s">
        <v>42</v>
      </c>
      <c r="P31" s="125">
        <v>85</v>
      </c>
      <c r="Q31" s="121" t="s">
        <v>33</v>
      </c>
      <c r="R31" s="121">
        <v>1</v>
      </c>
      <c r="S31" s="121" t="s">
        <v>34</v>
      </c>
      <c r="T31" s="121">
        <v>10</v>
      </c>
      <c r="U31" s="121">
        <v>10</v>
      </c>
      <c r="V31" s="121" t="s">
        <v>35</v>
      </c>
      <c r="W31" s="121" t="s">
        <v>596</v>
      </c>
      <c r="X31" s="122">
        <v>42736</v>
      </c>
      <c r="Y31" s="122">
        <v>43100</v>
      </c>
      <c r="Z31" s="131" t="s">
        <v>597</v>
      </c>
      <c r="AA31" s="121" t="s">
        <v>307</v>
      </c>
      <c r="AB31" s="121" t="s">
        <v>606</v>
      </c>
      <c r="AC31" s="112">
        <v>1</v>
      </c>
      <c r="AD31" s="114" t="s">
        <v>752</v>
      </c>
      <c r="AE31" s="112">
        <v>1</v>
      </c>
      <c r="AF31" s="114" t="s">
        <v>638</v>
      </c>
      <c r="AG31" s="174" t="s">
        <v>662</v>
      </c>
      <c r="AH31" s="114" t="s">
        <v>802</v>
      </c>
      <c r="AI31" s="1"/>
      <c r="AJ31" s="1"/>
      <c r="AK31" s="1"/>
      <c r="AL31" s="1"/>
      <c r="AM31" s="1"/>
      <c r="AN31" s="1"/>
      <c r="AO31" s="1"/>
    </row>
    <row r="32" spans="1:41" ht="63.75" customHeight="1" thickBot="1" x14ac:dyDescent="0.3">
      <c r="A32" s="128"/>
      <c r="B32" s="121"/>
      <c r="C32" s="30" t="s">
        <v>53</v>
      </c>
      <c r="D32" s="30" t="s">
        <v>60</v>
      </c>
      <c r="E32" s="32" t="s">
        <v>95</v>
      </c>
      <c r="F32" s="128"/>
      <c r="G32" s="121"/>
      <c r="H32" s="121"/>
      <c r="I32" s="121"/>
      <c r="J32" s="125"/>
      <c r="K32" s="125"/>
      <c r="L32" s="121"/>
      <c r="M32" s="121"/>
      <c r="N32" s="121"/>
      <c r="O32" s="121"/>
      <c r="P32" s="125"/>
      <c r="Q32" s="121"/>
      <c r="R32" s="121"/>
      <c r="S32" s="121"/>
      <c r="T32" s="121"/>
      <c r="U32" s="121"/>
      <c r="V32" s="121"/>
      <c r="W32" s="121"/>
      <c r="X32" s="122"/>
      <c r="Y32" s="122"/>
      <c r="Z32" s="131"/>
      <c r="AA32" s="121"/>
      <c r="AB32" s="121"/>
      <c r="AC32" s="113"/>
      <c r="AD32" s="114"/>
      <c r="AE32" s="113"/>
      <c r="AF32" s="114"/>
      <c r="AG32" s="174"/>
      <c r="AH32" s="114"/>
      <c r="AI32" s="1"/>
      <c r="AJ32" s="1"/>
      <c r="AK32" s="1"/>
      <c r="AL32" s="1"/>
      <c r="AM32" s="1"/>
      <c r="AN32" s="1"/>
      <c r="AO32" s="1"/>
    </row>
    <row r="33" spans="1:41" ht="63.75" customHeight="1" thickBot="1" x14ac:dyDescent="0.3">
      <c r="A33" s="128"/>
      <c r="B33" s="121"/>
      <c r="C33" s="30" t="s">
        <v>53</v>
      </c>
      <c r="D33" s="30" t="s">
        <v>60</v>
      </c>
      <c r="E33" s="32" t="s">
        <v>96</v>
      </c>
      <c r="F33" s="128"/>
      <c r="G33" s="121"/>
      <c r="H33" s="121"/>
      <c r="I33" s="121"/>
      <c r="J33" s="125"/>
      <c r="K33" s="125"/>
      <c r="L33" s="121"/>
      <c r="M33" s="121"/>
      <c r="N33" s="121"/>
      <c r="O33" s="121"/>
      <c r="P33" s="125"/>
      <c r="Q33" s="121"/>
      <c r="R33" s="121"/>
      <c r="S33" s="121"/>
      <c r="T33" s="121"/>
      <c r="U33" s="121"/>
      <c r="V33" s="121"/>
      <c r="W33" s="121"/>
      <c r="X33" s="122"/>
      <c r="Y33" s="122"/>
      <c r="Z33" s="131"/>
      <c r="AA33" s="121"/>
      <c r="AB33" s="121"/>
      <c r="AC33" s="113"/>
      <c r="AD33" s="114"/>
      <c r="AE33" s="113"/>
      <c r="AF33" s="114"/>
      <c r="AG33" s="174"/>
      <c r="AH33" s="114"/>
      <c r="AI33" s="1"/>
      <c r="AJ33" s="1"/>
      <c r="AK33" s="1"/>
      <c r="AL33" s="1"/>
      <c r="AM33" s="1"/>
      <c r="AN33" s="1"/>
      <c r="AO33" s="1"/>
    </row>
    <row r="34" spans="1:41" ht="74.25" customHeight="1" thickBot="1" x14ac:dyDescent="0.3">
      <c r="A34" s="128" t="s">
        <v>93</v>
      </c>
      <c r="B34" s="121"/>
      <c r="C34" s="30" t="s">
        <v>53</v>
      </c>
      <c r="D34" s="30" t="s">
        <v>41</v>
      </c>
      <c r="E34" s="32" t="s">
        <v>598</v>
      </c>
      <c r="F34" s="128" t="s">
        <v>437</v>
      </c>
      <c r="G34" s="121" t="s">
        <v>97</v>
      </c>
      <c r="H34" s="121" t="s">
        <v>33</v>
      </c>
      <c r="I34" s="121">
        <v>1</v>
      </c>
      <c r="J34" s="125" t="s">
        <v>34</v>
      </c>
      <c r="K34" s="125">
        <v>10</v>
      </c>
      <c r="L34" s="121">
        <v>10</v>
      </c>
      <c r="M34" s="121" t="s">
        <v>35</v>
      </c>
      <c r="N34" s="121" t="s">
        <v>599</v>
      </c>
      <c r="O34" s="121" t="s">
        <v>42</v>
      </c>
      <c r="P34" s="125">
        <v>85</v>
      </c>
      <c r="Q34" s="121" t="s">
        <v>33</v>
      </c>
      <c r="R34" s="121">
        <v>1</v>
      </c>
      <c r="S34" s="121" t="s">
        <v>34</v>
      </c>
      <c r="T34" s="121">
        <v>10</v>
      </c>
      <c r="U34" s="121">
        <v>10</v>
      </c>
      <c r="V34" s="121" t="s">
        <v>35</v>
      </c>
      <c r="W34" s="121" t="s">
        <v>600</v>
      </c>
      <c r="X34" s="122">
        <v>42736</v>
      </c>
      <c r="Y34" s="122">
        <v>43100</v>
      </c>
      <c r="Z34" s="131" t="s">
        <v>753</v>
      </c>
      <c r="AA34" s="121" t="s">
        <v>308</v>
      </c>
      <c r="AB34" s="121" t="s">
        <v>601</v>
      </c>
      <c r="AC34" s="112">
        <v>1</v>
      </c>
      <c r="AD34" s="114" t="s">
        <v>636</v>
      </c>
      <c r="AE34" s="112">
        <v>1</v>
      </c>
      <c r="AF34" s="114" t="s">
        <v>636</v>
      </c>
      <c r="AG34" s="104" t="s">
        <v>700</v>
      </c>
      <c r="AH34" s="114" t="s">
        <v>802</v>
      </c>
      <c r="AI34" s="1"/>
      <c r="AJ34" s="1"/>
      <c r="AK34" s="1"/>
      <c r="AL34" s="1"/>
      <c r="AM34" s="1"/>
      <c r="AN34" s="1"/>
      <c r="AO34" s="1"/>
    </row>
    <row r="35" spans="1:41" ht="74.25" customHeight="1" thickBot="1" x14ac:dyDescent="0.3">
      <c r="A35" s="128"/>
      <c r="B35" s="121"/>
      <c r="C35" s="30" t="s">
        <v>53</v>
      </c>
      <c r="D35" s="30" t="s">
        <v>44</v>
      </c>
      <c r="E35" s="32" t="s">
        <v>602</v>
      </c>
      <c r="F35" s="128"/>
      <c r="G35" s="121"/>
      <c r="H35" s="121"/>
      <c r="I35" s="121"/>
      <c r="J35" s="125"/>
      <c r="K35" s="125"/>
      <c r="L35" s="121"/>
      <c r="M35" s="121"/>
      <c r="N35" s="121"/>
      <c r="O35" s="121"/>
      <c r="P35" s="125"/>
      <c r="Q35" s="121"/>
      <c r="R35" s="121"/>
      <c r="S35" s="121"/>
      <c r="T35" s="121"/>
      <c r="U35" s="121"/>
      <c r="V35" s="121"/>
      <c r="W35" s="121"/>
      <c r="X35" s="122"/>
      <c r="Y35" s="122"/>
      <c r="Z35" s="131"/>
      <c r="AA35" s="121"/>
      <c r="AB35" s="121"/>
      <c r="AC35" s="113"/>
      <c r="AD35" s="114"/>
      <c r="AE35" s="113"/>
      <c r="AF35" s="114"/>
      <c r="AG35" s="104"/>
      <c r="AH35" s="114"/>
      <c r="AI35" s="1"/>
      <c r="AJ35" s="1"/>
      <c r="AK35" s="1"/>
      <c r="AL35" s="1"/>
      <c r="AM35" s="1"/>
      <c r="AN35" s="1"/>
      <c r="AO35" s="1"/>
    </row>
    <row r="36" spans="1:41" s="6" customFormat="1" ht="86.25" customHeight="1" thickBot="1" x14ac:dyDescent="0.3">
      <c r="A36" s="128" t="s">
        <v>93</v>
      </c>
      <c r="B36" s="121"/>
      <c r="C36" s="30"/>
      <c r="D36" s="30" t="s">
        <v>41</v>
      </c>
      <c r="E36" s="32" t="s">
        <v>94</v>
      </c>
      <c r="F36" s="128" t="s">
        <v>605</v>
      </c>
      <c r="G36" s="121" t="s">
        <v>99</v>
      </c>
      <c r="H36" s="121" t="s">
        <v>285</v>
      </c>
      <c r="I36" s="121">
        <v>2</v>
      </c>
      <c r="J36" s="125" t="s">
        <v>34</v>
      </c>
      <c r="K36" s="125">
        <v>10</v>
      </c>
      <c r="L36" s="121">
        <v>20</v>
      </c>
      <c r="M36" s="121" t="s">
        <v>274</v>
      </c>
      <c r="N36" s="121" t="s">
        <v>309</v>
      </c>
      <c r="O36" s="121" t="s">
        <v>42</v>
      </c>
      <c r="P36" s="125">
        <v>85</v>
      </c>
      <c r="Q36" s="121" t="s">
        <v>310</v>
      </c>
      <c r="R36" s="121">
        <v>1</v>
      </c>
      <c r="S36" s="121" t="s">
        <v>34</v>
      </c>
      <c r="T36" s="121">
        <v>10</v>
      </c>
      <c r="U36" s="121">
        <v>10</v>
      </c>
      <c r="V36" s="121" t="s">
        <v>35</v>
      </c>
      <c r="W36" s="121" t="s">
        <v>603</v>
      </c>
      <c r="X36" s="131">
        <v>42736</v>
      </c>
      <c r="Y36" s="131">
        <v>43100</v>
      </c>
      <c r="Z36" s="131" t="s">
        <v>604</v>
      </c>
      <c r="AA36" s="121" t="s">
        <v>311</v>
      </c>
      <c r="AB36" s="121" t="s">
        <v>754</v>
      </c>
      <c r="AC36" s="112">
        <v>1</v>
      </c>
      <c r="AD36" s="114" t="s">
        <v>752</v>
      </c>
      <c r="AE36" s="112">
        <v>1</v>
      </c>
      <c r="AF36" s="114" t="s">
        <v>637</v>
      </c>
      <c r="AG36" s="107" t="s">
        <v>662</v>
      </c>
      <c r="AH36" s="114" t="s">
        <v>802</v>
      </c>
      <c r="AI36" s="5"/>
      <c r="AJ36" s="5"/>
      <c r="AK36" s="5"/>
      <c r="AL36" s="5"/>
      <c r="AM36" s="5"/>
      <c r="AN36" s="5"/>
      <c r="AO36" s="5"/>
    </row>
    <row r="37" spans="1:41" s="6" customFormat="1" ht="86.25" customHeight="1" thickBot="1" x14ac:dyDescent="0.3">
      <c r="A37" s="128"/>
      <c r="B37" s="121"/>
      <c r="C37" s="30" t="s">
        <v>40</v>
      </c>
      <c r="D37" s="30"/>
      <c r="E37" s="32" t="s">
        <v>95</v>
      </c>
      <c r="F37" s="128"/>
      <c r="G37" s="121"/>
      <c r="H37" s="121"/>
      <c r="I37" s="121"/>
      <c r="J37" s="125"/>
      <c r="K37" s="125"/>
      <c r="L37" s="121"/>
      <c r="M37" s="121"/>
      <c r="N37" s="121"/>
      <c r="O37" s="121"/>
      <c r="P37" s="125"/>
      <c r="Q37" s="121"/>
      <c r="R37" s="121"/>
      <c r="S37" s="121"/>
      <c r="T37" s="121"/>
      <c r="U37" s="121"/>
      <c r="V37" s="121"/>
      <c r="W37" s="121"/>
      <c r="X37" s="131"/>
      <c r="Y37" s="131"/>
      <c r="Z37" s="131"/>
      <c r="AA37" s="121"/>
      <c r="AB37" s="121"/>
      <c r="AC37" s="113"/>
      <c r="AD37" s="114"/>
      <c r="AE37" s="113"/>
      <c r="AF37" s="114"/>
      <c r="AG37" s="107"/>
      <c r="AH37" s="114"/>
      <c r="AI37" s="5"/>
      <c r="AJ37" s="5"/>
      <c r="AK37" s="5"/>
      <c r="AL37" s="5"/>
      <c r="AM37" s="5"/>
      <c r="AN37" s="5"/>
      <c r="AO37" s="5"/>
    </row>
    <row r="38" spans="1:41" s="6" customFormat="1" ht="86.25" customHeight="1" thickBot="1" x14ac:dyDescent="0.3">
      <c r="A38" s="128"/>
      <c r="B38" s="121"/>
      <c r="C38" s="30" t="s">
        <v>40</v>
      </c>
      <c r="D38" s="30" t="s">
        <v>46</v>
      </c>
      <c r="E38" s="32" t="s">
        <v>100</v>
      </c>
      <c r="F38" s="128"/>
      <c r="G38" s="121"/>
      <c r="H38" s="121"/>
      <c r="I38" s="121"/>
      <c r="J38" s="125"/>
      <c r="K38" s="125"/>
      <c r="L38" s="121"/>
      <c r="M38" s="121"/>
      <c r="N38" s="121"/>
      <c r="O38" s="121"/>
      <c r="P38" s="125"/>
      <c r="Q38" s="121"/>
      <c r="R38" s="121"/>
      <c r="S38" s="121"/>
      <c r="T38" s="121"/>
      <c r="U38" s="121"/>
      <c r="V38" s="121"/>
      <c r="W38" s="121"/>
      <c r="X38" s="131"/>
      <c r="Y38" s="131"/>
      <c r="Z38" s="131"/>
      <c r="AA38" s="121"/>
      <c r="AB38" s="121"/>
      <c r="AC38" s="113"/>
      <c r="AD38" s="114"/>
      <c r="AE38" s="113"/>
      <c r="AF38" s="114"/>
      <c r="AG38" s="107"/>
      <c r="AH38" s="114"/>
      <c r="AI38" s="5"/>
      <c r="AJ38" s="5"/>
      <c r="AK38" s="5"/>
      <c r="AL38" s="5"/>
      <c r="AM38" s="5"/>
      <c r="AN38" s="5"/>
      <c r="AO38" s="5"/>
    </row>
    <row r="39" spans="1:41" ht="50.1" customHeight="1" thickBot="1" x14ac:dyDescent="0.3">
      <c r="A39" s="90" t="s">
        <v>101</v>
      </c>
      <c r="B39" s="91"/>
      <c r="C39" s="92"/>
      <c r="D39" s="92"/>
      <c r="E39" s="93"/>
      <c r="F39" s="93"/>
      <c r="G39" s="93"/>
      <c r="H39" s="93"/>
      <c r="I39" s="93"/>
      <c r="J39" s="94"/>
      <c r="K39" s="94"/>
      <c r="L39" s="93"/>
      <c r="M39" s="93"/>
      <c r="N39" s="93"/>
      <c r="O39" s="93"/>
      <c r="P39" s="94"/>
      <c r="Q39" s="93"/>
      <c r="R39" s="93"/>
      <c r="S39" s="93"/>
      <c r="T39" s="93"/>
      <c r="U39" s="93"/>
      <c r="V39" s="93"/>
      <c r="W39" s="93"/>
      <c r="X39" s="93"/>
      <c r="Y39" s="93"/>
      <c r="Z39" s="93"/>
      <c r="AA39" s="93"/>
      <c r="AB39" s="93"/>
      <c r="AC39" s="95"/>
      <c r="AD39" s="96"/>
      <c r="AE39" s="97"/>
      <c r="AF39" s="98"/>
      <c r="AG39" s="98"/>
      <c r="AH39" s="99"/>
      <c r="AI39" s="1"/>
      <c r="AJ39" s="1"/>
      <c r="AK39" s="1"/>
      <c r="AL39" s="1"/>
      <c r="AM39" s="1"/>
      <c r="AN39" s="1"/>
      <c r="AO39" s="1"/>
    </row>
    <row r="40" spans="1:41" ht="112.5" customHeight="1" thickBot="1" x14ac:dyDescent="0.3">
      <c r="A40" s="128" t="s">
        <v>560</v>
      </c>
      <c r="B40" s="121" t="s">
        <v>561</v>
      </c>
      <c r="C40" s="30" t="s">
        <v>72</v>
      </c>
      <c r="D40" s="30" t="s">
        <v>41</v>
      </c>
      <c r="E40" s="32" t="s">
        <v>122</v>
      </c>
      <c r="F40" s="128" t="s">
        <v>562</v>
      </c>
      <c r="G40" s="121" t="s">
        <v>563</v>
      </c>
      <c r="H40" s="121" t="s">
        <v>33</v>
      </c>
      <c r="I40" s="121">
        <v>1</v>
      </c>
      <c r="J40" s="125" t="s">
        <v>34</v>
      </c>
      <c r="K40" s="125">
        <v>10</v>
      </c>
      <c r="L40" s="121">
        <v>10</v>
      </c>
      <c r="M40" s="121" t="s">
        <v>35</v>
      </c>
      <c r="N40" s="121" t="s">
        <v>592</v>
      </c>
      <c r="O40" s="121" t="s">
        <v>42</v>
      </c>
      <c r="P40" s="125">
        <v>85</v>
      </c>
      <c r="Q40" s="121" t="s">
        <v>33</v>
      </c>
      <c r="R40" s="121">
        <v>1</v>
      </c>
      <c r="S40" s="121" t="s">
        <v>34</v>
      </c>
      <c r="T40" s="121">
        <v>10</v>
      </c>
      <c r="U40" s="121">
        <v>10</v>
      </c>
      <c r="V40" s="121" t="s">
        <v>35</v>
      </c>
      <c r="W40" s="121" t="s">
        <v>701</v>
      </c>
      <c r="X40" s="122">
        <v>42795</v>
      </c>
      <c r="Y40" s="122">
        <v>43100</v>
      </c>
      <c r="Z40" s="131" t="s">
        <v>593</v>
      </c>
      <c r="AA40" s="121" t="s">
        <v>755</v>
      </c>
      <c r="AB40" s="121" t="s">
        <v>564</v>
      </c>
      <c r="AC40" s="112">
        <v>1</v>
      </c>
      <c r="AD40" s="114" t="s">
        <v>671</v>
      </c>
      <c r="AE40" s="112">
        <v>1</v>
      </c>
      <c r="AF40" s="114" t="s">
        <v>672</v>
      </c>
      <c r="AG40" s="104" t="s">
        <v>662</v>
      </c>
      <c r="AH40" s="114" t="s">
        <v>623</v>
      </c>
      <c r="AI40" s="1"/>
      <c r="AJ40" s="1"/>
      <c r="AK40" s="1"/>
      <c r="AL40" s="1"/>
      <c r="AM40" s="1"/>
      <c r="AN40" s="1"/>
      <c r="AO40" s="1"/>
    </row>
    <row r="41" spans="1:41" ht="112.5" customHeight="1" thickBot="1" x14ac:dyDescent="0.3">
      <c r="A41" s="128"/>
      <c r="B41" s="121"/>
      <c r="C41" s="30" t="s">
        <v>40</v>
      </c>
      <c r="D41" s="30" t="s">
        <v>43</v>
      </c>
      <c r="E41" s="32" t="s">
        <v>565</v>
      </c>
      <c r="F41" s="128"/>
      <c r="G41" s="121"/>
      <c r="H41" s="121"/>
      <c r="I41" s="121"/>
      <c r="J41" s="125"/>
      <c r="K41" s="125"/>
      <c r="L41" s="121"/>
      <c r="M41" s="121"/>
      <c r="N41" s="121"/>
      <c r="O41" s="121"/>
      <c r="P41" s="125"/>
      <c r="Q41" s="121"/>
      <c r="R41" s="121"/>
      <c r="S41" s="121"/>
      <c r="T41" s="121"/>
      <c r="U41" s="121"/>
      <c r="V41" s="121"/>
      <c r="W41" s="121"/>
      <c r="X41" s="122"/>
      <c r="Y41" s="122"/>
      <c r="Z41" s="131"/>
      <c r="AA41" s="121"/>
      <c r="AB41" s="121"/>
      <c r="AC41" s="113"/>
      <c r="AD41" s="114"/>
      <c r="AE41" s="113"/>
      <c r="AF41" s="114"/>
      <c r="AG41" s="104"/>
      <c r="AH41" s="114"/>
      <c r="AI41" s="1"/>
      <c r="AJ41" s="1"/>
      <c r="AK41" s="1"/>
      <c r="AL41" s="1"/>
      <c r="AM41" s="1"/>
      <c r="AN41" s="1"/>
      <c r="AO41" s="1"/>
    </row>
    <row r="42" spans="1:41" ht="220.5" customHeight="1" thickBot="1" x14ac:dyDescent="0.3">
      <c r="A42" s="28" t="s">
        <v>102</v>
      </c>
      <c r="B42" s="32" t="s">
        <v>103</v>
      </c>
      <c r="C42" s="30" t="s">
        <v>40</v>
      </c>
      <c r="D42" s="30" t="s">
        <v>41</v>
      </c>
      <c r="E42" s="32" t="s">
        <v>104</v>
      </c>
      <c r="F42" s="28" t="s">
        <v>105</v>
      </c>
      <c r="G42" s="30" t="s">
        <v>312</v>
      </c>
      <c r="H42" s="30" t="s">
        <v>107</v>
      </c>
      <c r="I42" s="30">
        <v>3</v>
      </c>
      <c r="J42" s="31" t="s">
        <v>34</v>
      </c>
      <c r="K42" s="31">
        <v>10</v>
      </c>
      <c r="L42" s="30">
        <v>30</v>
      </c>
      <c r="M42" s="30" t="s">
        <v>106</v>
      </c>
      <c r="N42" s="30" t="s">
        <v>702</v>
      </c>
      <c r="O42" s="30" t="s">
        <v>313</v>
      </c>
      <c r="P42" s="31">
        <v>70</v>
      </c>
      <c r="Q42" s="30" t="s">
        <v>285</v>
      </c>
      <c r="R42" s="30">
        <v>2</v>
      </c>
      <c r="S42" s="30" t="s">
        <v>34</v>
      </c>
      <c r="T42" s="30">
        <v>10</v>
      </c>
      <c r="U42" s="30">
        <v>20</v>
      </c>
      <c r="V42" s="30" t="s">
        <v>274</v>
      </c>
      <c r="W42" s="30" t="s">
        <v>612</v>
      </c>
      <c r="X42" s="49">
        <v>42736</v>
      </c>
      <c r="Y42" s="49">
        <v>43100</v>
      </c>
      <c r="Z42" s="30" t="s">
        <v>613</v>
      </c>
      <c r="AA42" s="30" t="s">
        <v>314</v>
      </c>
      <c r="AB42" s="30" t="s">
        <v>315</v>
      </c>
      <c r="AC42" s="36">
        <v>1</v>
      </c>
      <c r="AD42" s="35" t="s">
        <v>756</v>
      </c>
      <c r="AE42" s="36">
        <v>1</v>
      </c>
      <c r="AF42" s="35" t="s">
        <v>757</v>
      </c>
      <c r="AG42" s="101" t="s">
        <v>662</v>
      </c>
      <c r="AH42" s="35" t="s">
        <v>623</v>
      </c>
      <c r="AI42" s="1"/>
      <c r="AJ42" s="1"/>
      <c r="AK42" s="1"/>
      <c r="AL42" s="1"/>
      <c r="AM42" s="1"/>
      <c r="AN42" s="1"/>
      <c r="AO42" s="1"/>
    </row>
    <row r="43" spans="1:41" ht="93" customHeight="1" thickBot="1" x14ac:dyDescent="0.3">
      <c r="A43" s="133" t="s">
        <v>108</v>
      </c>
      <c r="B43" s="125" t="s">
        <v>373</v>
      </c>
      <c r="C43" s="30" t="s">
        <v>40</v>
      </c>
      <c r="D43" s="30" t="s">
        <v>41</v>
      </c>
      <c r="E43" s="32" t="s">
        <v>109</v>
      </c>
      <c r="F43" s="128" t="s">
        <v>316</v>
      </c>
      <c r="G43" s="121" t="s">
        <v>374</v>
      </c>
      <c r="H43" s="121" t="s">
        <v>33</v>
      </c>
      <c r="I43" s="121">
        <v>1</v>
      </c>
      <c r="J43" s="125" t="s">
        <v>34</v>
      </c>
      <c r="K43" s="125">
        <v>10</v>
      </c>
      <c r="L43" s="121">
        <f>I43*K43</f>
        <v>10</v>
      </c>
      <c r="M43" s="121" t="s">
        <v>35</v>
      </c>
      <c r="N43" s="121" t="s">
        <v>375</v>
      </c>
      <c r="O43" s="121" t="s">
        <v>265</v>
      </c>
      <c r="P43" s="125">
        <v>85</v>
      </c>
      <c r="Q43" s="121" t="s">
        <v>33</v>
      </c>
      <c r="R43" s="121">
        <v>1</v>
      </c>
      <c r="S43" s="121" t="s">
        <v>34</v>
      </c>
      <c r="T43" s="121">
        <v>10</v>
      </c>
      <c r="U43" s="121">
        <v>10</v>
      </c>
      <c r="V43" s="121" t="s">
        <v>35</v>
      </c>
      <c r="W43" s="121" t="s">
        <v>376</v>
      </c>
      <c r="X43" s="122">
        <v>42755</v>
      </c>
      <c r="Y43" s="122">
        <v>43100</v>
      </c>
      <c r="Z43" s="121" t="s">
        <v>377</v>
      </c>
      <c r="AA43" s="121" t="s">
        <v>378</v>
      </c>
      <c r="AB43" s="121" t="s">
        <v>379</v>
      </c>
      <c r="AC43" s="112">
        <v>1</v>
      </c>
      <c r="AD43" s="114" t="s">
        <v>625</v>
      </c>
      <c r="AE43" s="115">
        <v>0.375</v>
      </c>
      <c r="AF43" s="114" t="s">
        <v>626</v>
      </c>
      <c r="AG43" s="104" t="s">
        <v>662</v>
      </c>
      <c r="AH43" s="114" t="s">
        <v>623</v>
      </c>
      <c r="AI43" s="1"/>
      <c r="AJ43" s="1"/>
      <c r="AK43" s="1"/>
      <c r="AL43" s="1"/>
      <c r="AM43" s="1"/>
      <c r="AN43" s="1"/>
      <c r="AO43" s="1"/>
    </row>
    <row r="44" spans="1:41" ht="93" customHeight="1" thickBot="1" x14ac:dyDescent="0.3">
      <c r="A44" s="133"/>
      <c r="B44" s="125"/>
      <c r="C44" s="30" t="s">
        <v>72</v>
      </c>
      <c r="D44" s="30" t="s">
        <v>46</v>
      </c>
      <c r="E44" s="32" t="s">
        <v>110</v>
      </c>
      <c r="F44" s="128"/>
      <c r="G44" s="121"/>
      <c r="H44" s="121"/>
      <c r="I44" s="121"/>
      <c r="J44" s="125"/>
      <c r="K44" s="125"/>
      <c r="L44" s="121"/>
      <c r="M44" s="121"/>
      <c r="N44" s="121"/>
      <c r="O44" s="121"/>
      <c r="P44" s="125"/>
      <c r="Q44" s="121"/>
      <c r="R44" s="121"/>
      <c r="S44" s="121"/>
      <c r="T44" s="121"/>
      <c r="U44" s="121"/>
      <c r="V44" s="121"/>
      <c r="W44" s="121"/>
      <c r="X44" s="122"/>
      <c r="Y44" s="122"/>
      <c r="Z44" s="121"/>
      <c r="AA44" s="121"/>
      <c r="AB44" s="121"/>
      <c r="AC44" s="113"/>
      <c r="AD44" s="114"/>
      <c r="AE44" s="115"/>
      <c r="AF44" s="114"/>
      <c r="AG44" s="104"/>
      <c r="AH44" s="114"/>
      <c r="AI44" s="1"/>
      <c r="AJ44" s="1"/>
      <c r="AK44" s="1"/>
      <c r="AL44" s="1"/>
      <c r="AM44" s="1"/>
      <c r="AN44" s="1"/>
      <c r="AO44" s="1"/>
    </row>
    <row r="45" spans="1:41" s="11" customFormat="1" ht="90" customHeight="1" thickBot="1" x14ac:dyDescent="0.3">
      <c r="A45" s="128" t="s">
        <v>111</v>
      </c>
      <c r="B45" s="121" t="s">
        <v>112</v>
      </c>
      <c r="C45" s="30" t="s">
        <v>40</v>
      </c>
      <c r="D45" s="30" t="s">
        <v>41</v>
      </c>
      <c r="E45" s="32" t="s">
        <v>113</v>
      </c>
      <c r="F45" s="128" t="s">
        <v>105</v>
      </c>
      <c r="G45" s="121" t="s">
        <v>317</v>
      </c>
      <c r="H45" s="121" t="s">
        <v>107</v>
      </c>
      <c r="I45" s="121">
        <v>3</v>
      </c>
      <c r="J45" s="125" t="s">
        <v>34</v>
      </c>
      <c r="K45" s="125">
        <v>10</v>
      </c>
      <c r="L45" s="121">
        <v>30</v>
      </c>
      <c r="M45" s="121" t="s">
        <v>106</v>
      </c>
      <c r="N45" s="121" t="s">
        <v>758</v>
      </c>
      <c r="O45" s="121" t="s">
        <v>313</v>
      </c>
      <c r="P45" s="125">
        <v>70</v>
      </c>
      <c r="Q45" s="121" t="s">
        <v>285</v>
      </c>
      <c r="R45" s="121">
        <v>2</v>
      </c>
      <c r="S45" s="121" t="s">
        <v>34</v>
      </c>
      <c r="T45" s="121">
        <v>10</v>
      </c>
      <c r="U45" s="121">
        <v>20</v>
      </c>
      <c r="V45" s="121" t="s">
        <v>274</v>
      </c>
      <c r="W45" s="121" t="s">
        <v>674</v>
      </c>
      <c r="X45" s="122">
        <v>42736</v>
      </c>
      <c r="Y45" s="122">
        <v>43100</v>
      </c>
      <c r="Z45" s="121" t="s">
        <v>613</v>
      </c>
      <c r="AA45" s="121" t="s">
        <v>314</v>
      </c>
      <c r="AB45" s="121" t="s">
        <v>315</v>
      </c>
      <c r="AC45" s="112">
        <v>1</v>
      </c>
      <c r="AD45" s="114" t="s">
        <v>673</v>
      </c>
      <c r="AE45" s="112">
        <v>1</v>
      </c>
      <c r="AF45" s="114" t="s">
        <v>759</v>
      </c>
      <c r="AG45" s="107" t="s">
        <v>760</v>
      </c>
      <c r="AH45" s="114" t="s">
        <v>623</v>
      </c>
      <c r="AI45" s="10"/>
      <c r="AJ45" s="10"/>
      <c r="AK45" s="10"/>
      <c r="AL45" s="10"/>
      <c r="AM45" s="10"/>
      <c r="AN45" s="10"/>
      <c r="AO45" s="10"/>
    </row>
    <row r="46" spans="1:41" s="11" customFormat="1" ht="177.75" customHeight="1" thickBot="1" x14ac:dyDescent="0.3">
      <c r="A46" s="128"/>
      <c r="B46" s="121"/>
      <c r="C46" s="30" t="s">
        <v>53</v>
      </c>
      <c r="D46" s="30" t="s">
        <v>44</v>
      </c>
      <c r="E46" s="32" t="s">
        <v>114</v>
      </c>
      <c r="F46" s="128"/>
      <c r="G46" s="121"/>
      <c r="H46" s="121"/>
      <c r="I46" s="121"/>
      <c r="J46" s="125"/>
      <c r="K46" s="125"/>
      <c r="L46" s="121"/>
      <c r="M46" s="121"/>
      <c r="N46" s="121"/>
      <c r="O46" s="121"/>
      <c r="P46" s="125"/>
      <c r="Q46" s="121"/>
      <c r="R46" s="121"/>
      <c r="S46" s="121"/>
      <c r="T46" s="121"/>
      <c r="U46" s="121"/>
      <c r="V46" s="121"/>
      <c r="W46" s="121"/>
      <c r="X46" s="122"/>
      <c r="Y46" s="122"/>
      <c r="Z46" s="121"/>
      <c r="AA46" s="121"/>
      <c r="AB46" s="121"/>
      <c r="AC46" s="113"/>
      <c r="AD46" s="114"/>
      <c r="AE46" s="113"/>
      <c r="AF46" s="114"/>
      <c r="AG46" s="104"/>
      <c r="AH46" s="114"/>
      <c r="AI46" s="10"/>
      <c r="AJ46" s="10"/>
      <c r="AK46" s="10"/>
      <c r="AL46" s="10"/>
      <c r="AM46" s="10"/>
      <c r="AN46" s="10"/>
      <c r="AO46" s="10"/>
    </row>
    <row r="47" spans="1:41" ht="50.1" customHeight="1" thickBot="1" x14ac:dyDescent="0.3">
      <c r="A47" s="90" t="s">
        <v>115</v>
      </c>
      <c r="B47" s="91"/>
      <c r="C47" s="92"/>
      <c r="D47" s="92"/>
      <c r="E47" s="93"/>
      <c r="F47" s="93"/>
      <c r="G47" s="93"/>
      <c r="H47" s="93"/>
      <c r="I47" s="93"/>
      <c r="J47" s="94"/>
      <c r="K47" s="94"/>
      <c r="L47" s="93"/>
      <c r="M47" s="93"/>
      <c r="N47" s="93"/>
      <c r="O47" s="93"/>
      <c r="P47" s="94"/>
      <c r="Q47" s="93"/>
      <c r="R47" s="93"/>
      <c r="S47" s="93"/>
      <c r="T47" s="93"/>
      <c r="U47" s="93"/>
      <c r="V47" s="93"/>
      <c r="W47" s="93"/>
      <c r="X47" s="93"/>
      <c r="Y47" s="93"/>
      <c r="Z47" s="93"/>
      <c r="AA47" s="93"/>
      <c r="AB47" s="93"/>
      <c r="AC47" s="95"/>
      <c r="AD47" s="96"/>
      <c r="AE47" s="97"/>
      <c r="AF47" s="98"/>
      <c r="AG47" s="98"/>
      <c r="AH47" s="99"/>
      <c r="AI47" s="1"/>
      <c r="AJ47" s="1"/>
      <c r="AK47" s="1"/>
      <c r="AL47" s="1"/>
      <c r="AM47" s="1"/>
      <c r="AN47" s="1"/>
      <c r="AO47" s="1"/>
    </row>
    <row r="48" spans="1:41" ht="108" customHeight="1" thickBot="1" x14ac:dyDescent="0.3">
      <c r="A48" s="128" t="s">
        <v>250</v>
      </c>
      <c r="B48" s="125" t="s">
        <v>251</v>
      </c>
      <c r="C48" s="30" t="s">
        <v>53</v>
      </c>
      <c r="D48" s="30" t="s">
        <v>46</v>
      </c>
      <c r="E48" s="32" t="s">
        <v>116</v>
      </c>
      <c r="F48" s="128" t="s">
        <v>439</v>
      </c>
      <c r="G48" s="121" t="s">
        <v>391</v>
      </c>
      <c r="H48" s="121" t="s">
        <v>33</v>
      </c>
      <c r="I48" s="121">
        <v>1</v>
      </c>
      <c r="J48" s="125" t="s">
        <v>273</v>
      </c>
      <c r="K48" s="125">
        <v>20</v>
      </c>
      <c r="L48" s="121">
        <v>20</v>
      </c>
      <c r="M48" s="121" t="s">
        <v>255</v>
      </c>
      <c r="N48" s="121" t="s">
        <v>567</v>
      </c>
      <c r="O48" s="121" t="s">
        <v>42</v>
      </c>
      <c r="P48" s="125">
        <v>100</v>
      </c>
      <c r="Q48" s="121" t="s">
        <v>33</v>
      </c>
      <c r="R48" s="121">
        <v>1</v>
      </c>
      <c r="S48" s="121" t="s">
        <v>273</v>
      </c>
      <c r="T48" s="121">
        <v>20</v>
      </c>
      <c r="U48" s="121">
        <v>20</v>
      </c>
      <c r="V48" s="121" t="s">
        <v>255</v>
      </c>
      <c r="W48" s="121" t="s">
        <v>401</v>
      </c>
      <c r="X48" s="140">
        <v>42736</v>
      </c>
      <c r="Y48" s="140">
        <v>43099</v>
      </c>
      <c r="Z48" s="140" t="s">
        <v>392</v>
      </c>
      <c r="AA48" s="121" t="s">
        <v>403</v>
      </c>
      <c r="AB48" s="121" t="s">
        <v>566</v>
      </c>
      <c r="AC48" s="112">
        <v>1</v>
      </c>
      <c r="AD48" s="114" t="s">
        <v>675</v>
      </c>
      <c r="AE48" s="155">
        <f>+(1503/1820)</f>
        <v>0.82582417582417578</v>
      </c>
      <c r="AF48" s="114" t="s">
        <v>676</v>
      </c>
      <c r="AG48" s="104" t="s">
        <v>662</v>
      </c>
      <c r="AH48" s="114" t="s">
        <v>801</v>
      </c>
      <c r="AI48" s="1"/>
      <c r="AJ48" s="1"/>
      <c r="AK48" s="1"/>
      <c r="AL48" s="1"/>
      <c r="AM48" s="1"/>
      <c r="AN48" s="1"/>
      <c r="AO48" s="1"/>
    </row>
    <row r="49" spans="1:41" ht="108" customHeight="1" thickBot="1" x14ac:dyDescent="0.3">
      <c r="A49" s="128"/>
      <c r="B49" s="125"/>
      <c r="C49" s="30" t="s">
        <v>53</v>
      </c>
      <c r="D49" s="30" t="s">
        <v>46</v>
      </c>
      <c r="E49" s="32" t="s">
        <v>393</v>
      </c>
      <c r="F49" s="128"/>
      <c r="G49" s="121"/>
      <c r="H49" s="121"/>
      <c r="I49" s="121"/>
      <c r="J49" s="125"/>
      <c r="K49" s="125"/>
      <c r="L49" s="121"/>
      <c r="M49" s="121"/>
      <c r="N49" s="121"/>
      <c r="O49" s="121"/>
      <c r="P49" s="125"/>
      <c r="Q49" s="121"/>
      <c r="R49" s="121"/>
      <c r="S49" s="121"/>
      <c r="T49" s="121"/>
      <c r="U49" s="121"/>
      <c r="V49" s="121"/>
      <c r="W49" s="121"/>
      <c r="X49" s="140"/>
      <c r="Y49" s="140"/>
      <c r="Z49" s="140"/>
      <c r="AA49" s="121"/>
      <c r="AB49" s="121"/>
      <c r="AC49" s="113"/>
      <c r="AD49" s="114"/>
      <c r="AE49" s="155"/>
      <c r="AF49" s="114"/>
      <c r="AG49" s="104"/>
      <c r="AH49" s="114"/>
      <c r="AI49" s="1"/>
      <c r="AJ49" s="1"/>
      <c r="AK49" s="1"/>
      <c r="AL49" s="1"/>
      <c r="AM49" s="1"/>
      <c r="AN49" s="1"/>
      <c r="AO49" s="1"/>
    </row>
    <row r="50" spans="1:41" ht="108" customHeight="1" thickBot="1" x14ac:dyDescent="0.3">
      <c r="A50" s="128"/>
      <c r="B50" s="125"/>
      <c r="C50" s="30" t="s">
        <v>53</v>
      </c>
      <c r="D50" s="30" t="s">
        <v>41</v>
      </c>
      <c r="E50" s="32" t="s">
        <v>117</v>
      </c>
      <c r="F50" s="128"/>
      <c r="G50" s="121"/>
      <c r="H50" s="121"/>
      <c r="I50" s="121"/>
      <c r="J50" s="125"/>
      <c r="K50" s="125"/>
      <c r="L50" s="121"/>
      <c r="M50" s="121"/>
      <c r="N50" s="121"/>
      <c r="O50" s="121"/>
      <c r="P50" s="125"/>
      <c r="Q50" s="121"/>
      <c r="R50" s="121"/>
      <c r="S50" s="121"/>
      <c r="T50" s="121"/>
      <c r="U50" s="121"/>
      <c r="V50" s="121"/>
      <c r="W50" s="121"/>
      <c r="X50" s="140"/>
      <c r="Y50" s="140"/>
      <c r="Z50" s="140"/>
      <c r="AA50" s="121"/>
      <c r="AB50" s="121"/>
      <c r="AC50" s="113"/>
      <c r="AD50" s="114"/>
      <c r="AE50" s="155"/>
      <c r="AF50" s="114"/>
      <c r="AG50" s="104"/>
      <c r="AH50" s="114"/>
      <c r="AI50" s="1"/>
      <c r="AJ50" s="1"/>
      <c r="AK50" s="1"/>
      <c r="AL50" s="1"/>
      <c r="AM50" s="1"/>
      <c r="AN50" s="1"/>
      <c r="AO50" s="1"/>
    </row>
    <row r="51" spans="1:41" ht="74.25" customHeight="1" thickBot="1" x14ac:dyDescent="0.3">
      <c r="A51" s="128" t="s">
        <v>115</v>
      </c>
      <c r="B51" s="125"/>
      <c r="C51" s="30" t="s">
        <v>53</v>
      </c>
      <c r="D51" s="30" t="s">
        <v>60</v>
      </c>
      <c r="E51" s="32" t="s">
        <v>118</v>
      </c>
      <c r="F51" s="128" t="s">
        <v>440</v>
      </c>
      <c r="G51" s="121" t="s">
        <v>128</v>
      </c>
      <c r="H51" s="121" t="s">
        <v>285</v>
      </c>
      <c r="I51" s="121">
        <v>2</v>
      </c>
      <c r="J51" s="125" t="s">
        <v>273</v>
      </c>
      <c r="K51" s="125">
        <v>20</v>
      </c>
      <c r="L51" s="121">
        <v>40</v>
      </c>
      <c r="M51" s="121" t="s">
        <v>302</v>
      </c>
      <c r="N51" s="121" t="s">
        <v>568</v>
      </c>
      <c r="O51" s="121" t="s">
        <v>42</v>
      </c>
      <c r="P51" s="125">
        <v>85</v>
      </c>
      <c r="Q51" s="121" t="s">
        <v>33</v>
      </c>
      <c r="R51" s="121">
        <v>1</v>
      </c>
      <c r="S51" s="121" t="s">
        <v>273</v>
      </c>
      <c r="T51" s="121">
        <v>20</v>
      </c>
      <c r="U51" s="121">
        <v>20</v>
      </c>
      <c r="V51" s="121" t="s">
        <v>255</v>
      </c>
      <c r="W51" s="121" t="s">
        <v>394</v>
      </c>
      <c r="X51" s="122">
        <v>42736</v>
      </c>
      <c r="Y51" s="122">
        <v>43099</v>
      </c>
      <c r="Z51" s="131" t="s">
        <v>395</v>
      </c>
      <c r="AA51" s="121" t="s">
        <v>404</v>
      </c>
      <c r="AB51" s="121" t="s">
        <v>396</v>
      </c>
      <c r="AC51" s="113">
        <v>100</v>
      </c>
      <c r="AD51" s="114" t="s">
        <v>677</v>
      </c>
      <c r="AE51" s="113" t="s">
        <v>678</v>
      </c>
      <c r="AF51" s="156" t="s">
        <v>679</v>
      </c>
      <c r="AG51" s="104" t="s">
        <v>680</v>
      </c>
      <c r="AH51" s="114" t="s">
        <v>623</v>
      </c>
      <c r="AI51" s="1"/>
      <c r="AJ51" s="1"/>
      <c r="AK51" s="1"/>
      <c r="AL51" s="1"/>
      <c r="AM51" s="1"/>
      <c r="AN51" s="1"/>
      <c r="AO51" s="1"/>
    </row>
    <row r="52" spans="1:41" ht="116.25" customHeight="1" thickBot="1" x14ac:dyDescent="0.3">
      <c r="A52" s="128"/>
      <c r="B52" s="125"/>
      <c r="C52" s="30" t="s">
        <v>53</v>
      </c>
      <c r="D52" s="30" t="s">
        <v>41</v>
      </c>
      <c r="E52" s="32" t="s">
        <v>119</v>
      </c>
      <c r="F52" s="128"/>
      <c r="G52" s="121"/>
      <c r="H52" s="121"/>
      <c r="I52" s="121"/>
      <c r="J52" s="125"/>
      <c r="K52" s="125"/>
      <c r="L52" s="121"/>
      <c r="M52" s="121"/>
      <c r="N52" s="121"/>
      <c r="O52" s="121"/>
      <c r="P52" s="125"/>
      <c r="Q52" s="121"/>
      <c r="R52" s="121"/>
      <c r="S52" s="121"/>
      <c r="T52" s="121"/>
      <c r="U52" s="121"/>
      <c r="V52" s="121"/>
      <c r="W52" s="121"/>
      <c r="X52" s="122"/>
      <c r="Y52" s="122"/>
      <c r="Z52" s="131"/>
      <c r="AA52" s="121"/>
      <c r="AB52" s="121"/>
      <c r="AC52" s="113"/>
      <c r="AD52" s="114"/>
      <c r="AE52" s="113"/>
      <c r="AF52" s="156"/>
      <c r="AG52" s="104"/>
      <c r="AH52" s="114"/>
      <c r="AI52" s="1"/>
      <c r="AJ52" s="1"/>
      <c r="AK52" s="1"/>
      <c r="AL52" s="1"/>
      <c r="AM52" s="1"/>
      <c r="AN52" s="1"/>
      <c r="AO52" s="1"/>
    </row>
    <row r="53" spans="1:41" s="4" customFormat="1" ht="81.75" customHeight="1" thickBot="1" x14ac:dyDescent="0.3">
      <c r="A53" s="128"/>
      <c r="B53" s="125"/>
      <c r="C53" s="30"/>
      <c r="D53" s="30" t="s">
        <v>44</v>
      </c>
      <c r="E53" s="32" t="s">
        <v>120</v>
      </c>
      <c r="F53" s="128"/>
      <c r="G53" s="121"/>
      <c r="H53" s="121"/>
      <c r="I53" s="121"/>
      <c r="J53" s="125"/>
      <c r="K53" s="125"/>
      <c r="L53" s="121"/>
      <c r="M53" s="121"/>
      <c r="N53" s="121"/>
      <c r="O53" s="121"/>
      <c r="P53" s="125"/>
      <c r="Q53" s="121"/>
      <c r="R53" s="121"/>
      <c r="S53" s="121"/>
      <c r="T53" s="121"/>
      <c r="U53" s="121"/>
      <c r="V53" s="121"/>
      <c r="W53" s="121"/>
      <c r="X53" s="122"/>
      <c r="Y53" s="122"/>
      <c r="Z53" s="131"/>
      <c r="AA53" s="121"/>
      <c r="AB53" s="121"/>
      <c r="AC53" s="113"/>
      <c r="AD53" s="114"/>
      <c r="AE53" s="113"/>
      <c r="AF53" s="156"/>
      <c r="AG53" s="104"/>
      <c r="AH53" s="114"/>
      <c r="AI53" s="3"/>
      <c r="AJ53" s="3"/>
      <c r="AK53" s="3"/>
      <c r="AL53" s="3"/>
      <c r="AM53" s="3"/>
      <c r="AN53" s="3"/>
      <c r="AO53" s="3"/>
    </row>
    <row r="54" spans="1:41" s="4" customFormat="1" ht="81.75" customHeight="1" thickBot="1" x14ac:dyDescent="0.3">
      <c r="A54" s="128"/>
      <c r="B54" s="125"/>
      <c r="C54" s="30" t="s">
        <v>98</v>
      </c>
      <c r="D54" s="30" t="s">
        <v>60</v>
      </c>
      <c r="E54" s="32" t="s">
        <v>127</v>
      </c>
      <c r="F54" s="128"/>
      <c r="G54" s="121"/>
      <c r="H54" s="121"/>
      <c r="I54" s="121"/>
      <c r="J54" s="125"/>
      <c r="K54" s="125"/>
      <c r="L54" s="121"/>
      <c r="M54" s="121"/>
      <c r="N54" s="121"/>
      <c r="O54" s="121"/>
      <c r="P54" s="125"/>
      <c r="Q54" s="121"/>
      <c r="R54" s="121"/>
      <c r="S54" s="121"/>
      <c r="T54" s="121"/>
      <c r="U54" s="121"/>
      <c r="V54" s="121"/>
      <c r="W54" s="121"/>
      <c r="X54" s="122"/>
      <c r="Y54" s="122"/>
      <c r="Z54" s="131"/>
      <c r="AA54" s="121"/>
      <c r="AB54" s="121"/>
      <c r="AC54" s="113"/>
      <c r="AD54" s="114"/>
      <c r="AE54" s="113"/>
      <c r="AF54" s="156"/>
      <c r="AG54" s="104"/>
      <c r="AH54" s="114"/>
      <c r="AI54" s="3"/>
      <c r="AJ54" s="3"/>
      <c r="AK54" s="3"/>
      <c r="AL54" s="3"/>
      <c r="AM54" s="3"/>
      <c r="AN54" s="3"/>
      <c r="AO54" s="3"/>
    </row>
    <row r="55" spans="1:41" ht="170.25" customHeight="1" thickBot="1" x14ac:dyDescent="0.3">
      <c r="A55" s="128" t="s">
        <v>115</v>
      </c>
      <c r="B55" s="125"/>
      <c r="C55" s="30" t="s">
        <v>53</v>
      </c>
      <c r="D55" s="30" t="s">
        <v>46</v>
      </c>
      <c r="E55" s="32" t="s">
        <v>119</v>
      </c>
      <c r="F55" s="128" t="s">
        <v>438</v>
      </c>
      <c r="G55" s="121" t="s">
        <v>128</v>
      </c>
      <c r="H55" s="121" t="s">
        <v>285</v>
      </c>
      <c r="I55" s="121">
        <v>2</v>
      </c>
      <c r="J55" s="125" t="s">
        <v>273</v>
      </c>
      <c r="K55" s="125">
        <v>20</v>
      </c>
      <c r="L55" s="121">
        <v>40</v>
      </c>
      <c r="M55" s="121" t="s">
        <v>302</v>
      </c>
      <c r="N55" s="121" t="s">
        <v>397</v>
      </c>
      <c r="O55" s="121" t="s">
        <v>42</v>
      </c>
      <c r="P55" s="125">
        <v>85</v>
      </c>
      <c r="Q55" s="121" t="s">
        <v>33</v>
      </c>
      <c r="R55" s="121">
        <v>1</v>
      </c>
      <c r="S55" s="121" t="s">
        <v>273</v>
      </c>
      <c r="T55" s="121">
        <v>20</v>
      </c>
      <c r="U55" s="121">
        <v>20</v>
      </c>
      <c r="V55" s="121" t="s">
        <v>255</v>
      </c>
      <c r="W55" s="121" t="s">
        <v>398</v>
      </c>
      <c r="X55" s="122">
        <v>42736</v>
      </c>
      <c r="Y55" s="122">
        <v>43099</v>
      </c>
      <c r="Z55" s="131" t="s">
        <v>399</v>
      </c>
      <c r="AA55" s="121" t="s">
        <v>400</v>
      </c>
      <c r="AB55" s="121" t="s">
        <v>405</v>
      </c>
      <c r="AC55" s="113">
        <v>100</v>
      </c>
      <c r="AD55" s="114" t="s">
        <v>681</v>
      </c>
      <c r="AE55" s="50">
        <v>1</v>
      </c>
      <c r="AF55" s="48" t="s">
        <v>761</v>
      </c>
      <c r="AG55" s="107" t="s">
        <v>683</v>
      </c>
      <c r="AH55" s="114" t="s">
        <v>623</v>
      </c>
      <c r="AI55" s="1"/>
      <c r="AJ55" s="1"/>
      <c r="AK55" s="1"/>
      <c r="AL55" s="1"/>
      <c r="AM55" s="1"/>
      <c r="AN55" s="1"/>
      <c r="AO55" s="1"/>
    </row>
    <row r="56" spans="1:41" ht="167.25" customHeight="1" thickBot="1" x14ac:dyDescent="0.3">
      <c r="A56" s="128"/>
      <c r="B56" s="125"/>
      <c r="C56" s="30" t="s">
        <v>53</v>
      </c>
      <c r="D56" s="30"/>
      <c r="E56" s="32" t="s">
        <v>126</v>
      </c>
      <c r="F56" s="128"/>
      <c r="G56" s="121"/>
      <c r="H56" s="121"/>
      <c r="I56" s="121"/>
      <c r="J56" s="125"/>
      <c r="K56" s="125"/>
      <c r="L56" s="121"/>
      <c r="M56" s="121"/>
      <c r="N56" s="121"/>
      <c r="O56" s="121"/>
      <c r="P56" s="125"/>
      <c r="Q56" s="121"/>
      <c r="R56" s="121"/>
      <c r="S56" s="121"/>
      <c r="T56" s="121"/>
      <c r="U56" s="121"/>
      <c r="V56" s="121"/>
      <c r="W56" s="121"/>
      <c r="X56" s="122"/>
      <c r="Y56" s="122"/>
      <c r="Z56" s="131"/>
      <c r="AA56" s="121"/>
      <c r="AB56" s="121"/>
      <c r="AC56" s="113"/>
      <c r="AD56" s="114"/>
      <c r="AE56" s="50">
        <v>1</v>
      </c>
      <c r="AF56" s="48" t="s">
        <v>682</v>
      </c>
      <c r="AG56" s="104"/>
      <c r="AH56" s="114"/>
      <c r="AI56" s="1"/>
      <c r="AJ56" s="1"/>
      <c r="AK56" s="1"/>
      <c r="AL56" s="1"/>
      <c r="AM56" s="1"/>
      <c r="AN56" s="1"/>
      <c r="AO56" s="1"/>
    </row>
    <row r="57" spans="1:41" ht="108" customHeight="1" thickBot="1" x14ac:dyDescent="0.3">
      <c r="A57" s="128" t="s">
        <v>250</v>
      </c>
      <c r="B57" s="125"/>
      <c r="C57" s="31" t="s">
        <v>62</v>
      </c>
      <c r="D57" s="31" t="s">
        <v>46</v>
      </c>
      <c r="E57" s="40" t="s">
        <v>484</v>
      </c>
      <c r="F57" s="133" t="s">
        <v>497</v>
      </c>
      <c r="G57" s="125" t="s">
        <v>428</v>
      </c>
      <c r="H57" s="121" t="s">
        <v>33</v>
      </c>
      <c r="I57" s="121">
        <v>1</v>
      </c>
      <c r="J57" s="125" t="s">
        <v>34</v>
      </c>
      <c r="K57" s="125">
        <v>10</v>
      </c>
      <c r="L57" s="121">
        <f>I57*K57</f>
        <v>10</v>
      </c>
      <c r="M57" s="121" t="s">
        <v>35</v>
      </c>
      <c r="N57" s="121" t="s">
        <v>429</v>
      </c>
      <c r="O57" s="121" t="s">
        <v>42</v>
      </c>
      <c r="P57" s="125">
        <v>100</v>
      </c>
      <c r="Q57" s="121" t="s">
        <v>33</v>
      </c>
      <c r="R57" s="121">
        <v>1</v>
      </c>
      <c r="S57" s="121" t="s">
        <v>34</v>
      </c>
      <c r="T57" s="121">
        <v>10</v>
      </c>
      <c r="U57" s="121">
        <v>10</v>
      </c>
      <c r="V57" s="121" t="s">
        <v>35</v>
      </c>
      <c r="W57" s="121" t="s">
        <v>485</v>
      </c>
      <c r="X57" s="140">
        <v>42736</v>
      </c>
      <c r="Y57" s="140">
        <v>43100</v>
      </c>
      <c r="Z57" s="140" t="s">
        <v>579</v>
      </c>
      <c r="AA57" s="121" t="s">
        <v>430</v>
      </c>
      <c r="AB57" s="121" t="s">
        <v>580</v>
      </c>
      <c r="AC57" s="113">
        <v>100</v>
      </c>
      <c r="AD57" s="114" t="s">
        <v>639</v>
      </c>
      <c r="AE57" s="113">
        <v>100</v>
      </c>
      <c r="AF57" s="114" t="s">
        <v>640</v>
      </c>
      <c r="AG57" s="104" t="s">
        <v>662</v>
      </c>
      <c r="AH57" s="106" t="s">
        <v>623</v>
      </c>
      <c r="AI57" s="1"/>
      <c r="AJ57" s="1"/>
      <c r="AK57" s="1"/>
      <c r="AL57" s="1"/>
      <c r="AM57" s="1"/>
      <c r="AN57" s="1"/>
      <c r="AO57" s="1"/>
    </row>
    <row r="58" spans="1:41" ht="108" customHeight="1" thickBot="1" x14ac:dyDescent="0.3">
      <c r="A58" s="128"/>
      <c r="B58" s="125"/>
      <c r="C58" s="31" t="s">
        <v>62</v>
      </c>
      <c r="D58" s="31" t="s">
        <v>46</v>
      </c>
      <c r="E58" s="40" t="s">
        <v>486</v>
      </c>
      <c r="F58" s="133"/>
      <c r="G58" s="125"/>
      <c r="H58" s="121"/>
      <c r="I58" s="121"/>
      <c r="J58" s="125"/>
      <c r="K58" s="125"/>
      <c r="L58" s="121"/>
      <c r="M58" s="121"/>
      <c r="N58" s="121"/>
      <c r="O58" s="121"/>
      <c r="P58" s="125"/>
      <c r="Q58" s="121"/>
      <c r="R58" s="121"/>
      <c r="S58" s="121"/>
      <c r="T58" s="121"/>
      <c r="U58" s="121"/>
      <c r="V58" s="121"/>
      <c r="W58" s="121"/>
      <c r="X58" s="140"/>
      <c r="Y58" s="140"/>
      <c r="Z58" s="140"/>
      <c r="AA58" s="121"/>
      <c r="AB58" s="121"/>
      <c r="AC58" s="113"/>
      <c r="AD58" s="114"/>
      <c r="AE58" s="113"/>
      <c r="AF58" s="114"/>
      <c r="AG58" s="104"/>
      <c r="AH58" s="106"/>
      <c r="AI58" s="1"/>
      <c r="AJ58" s="1"/>
      <c r="AK58" s="1"/>
      <c r="AL58" s="1"/>
      <c r="AM58" s="1"/>
      <c r="AN58" s="1"/>
      <c r="AO58" s="1"/>
    </row>
    <row r="59" spans="1:41" ht="80.25" customHeight="1" thickBot="1" x14ac:dyDescent="0.3">
      <c r="A59" s="128" t="s">
        <v>250</v>
      </c>
      <c r="B59" s="125"/>
      <c r="C59" s="31" t="s">
        <v>62</v>
      </c>
      <c r="D59" s="31" t="s">
        <v>46</v>
      </c>
      <c r="E59" s="40" t="s">
        <v>487</v>
      </c>
      <c r="F59" s="133" t="s">
        <v>498</v>
      </c>
      <c r="G59" s="125" t="s">
        <v>431</v>
      </c>
      <c r="H59" s="121" t="s">
        <v>33</v>
      </c>
      <c r="I59" s="121">
        <v>1</v>
      </c>
      <c r="J59" s="125" t="s">
        <v>34</v>
      </c>
      <c r="K59" s="125">
        <v>10</v>
      </c>
      <c r="L59" s="121">
        <f>I59*K59</f>
        <v>10</v>
      </c>
      <c r="M59" s="121" t="s">
        <v>35</v>
      </c>
      <c r="N59" s="121" t="s">
        <v>762</v>
      </c>
      <c r="O59" s="121" t="s">
        <v>42</v>
      </c>
      <c r="P59" s="125">
        <v>85</v>
      </c>
      <c r="Q59" s="121" t="s">
        <v>33</v>
      </c>
      <c r="R59" s="121">
        <v>1</v>
      </c>
      <c r="S59" s="121" t="s">
        <v>34</v>
      </c>
      <c r="T59" s="121">
        <v>10</v>
      </c>
      <c r="U59" s="121">
        <v>10</v>
      </c>
      <c r="V59" s="121" t="s">
        <v>35</v>
      </c>
      <c r="W59" s="121" t="s">
        <v>581</v>
      </c>
      <c r="X59" s="122">
        <v>42736</v>
      </c>
      <c r="Y59" s="122">
        <v>43100</v>
      </c>
      <c r="Z59" s="131" t="s">
        <v>432</v>
      </c>
      <c r="AA59" s="121" t="s">
        <v>433</v>
      </c>
      <c r="AB59" s="121" t="s">
        <v>582</v>
      </c>
      <c r="AC59" s="113">
        <v>85</v>
      </c>
      <c r="AD59" s="114" t="s">
        <v>641</v>
      </c>
      <c r="AE59" s="113">
        <f>(9/9)*100</f>
        <v>100</v>
      </c>
      <c r="AF59" s="114" t="s">
        <v>642</v>
      </c>
      <c r="AG59" s="104" t="s">
        <v>662</v>
      </c>
      <c r="AH59" s="106" t="s">
        <v>623</v>
      </c>
      <c r="AI59" s="1"/>
      <c r="AJ59" s="1"/>
      <c r="AK59" s="1"/>
      <c r="AL59" s="1"/>
      <c r="AM59" s="1"/>
      <c r="AN59" s="1"/>
      <c r="AO59" s="1"/>
    </row>
    <row r="60" spans="1:41" ht="82.5" customHeight="1" thickBot="1" x14ac:dyDescent="0.3">
      <c r="A60" s="128"/>
      <c r="B60" s="125"/>
      <c r="C60" s="31" t="s">
        <v>53</v>
      </c>
      <c r="D60" s="31" t="s">
        <v>41</v>
      </c>
      <c r="E60" s="40" t="s">
        <v>488</v>
      </c>
      <c r="F60" s="133"/>
      <c r="G60" s="125"/>
      <c r="H60" s="121"/>
      <c r="I60" s="121"/>
      <c r="J60" s="125"/>
      <c r="K60" s="125"/>
      <c r="L60" s="121"/>
      <c r="M60" s="121"/>
      <c r="N60" s="121"/>
      <c r="O60" s="121"/>
      <c r="P60" s="125"/>
      <c r="Q60" s="121"/>
      <c r="R60" s="121"/>
      <c r="S60" s="121"/>
      <c r="T60" s="121"/>
      <c r="U60" s="121"/>
      <c r="V60" s="121"/>
      <c r="W60" s="121"/>
      <c r="X60" s="122"/>
      <c r="Y60" s="122"/>
      <c r="Z60" s="122"/>
      <c r="AA60" s="121"/>
      <c r="AB60" s="121"/>
      <c r="AC60" s="113"/>
      <c r="AD60" s="114"/>
      <c r="AE60" s="113"/>
      <c r="AF60" s="114"/>
      <c r="AG60" s="104"/>
      <c r="AH60" s="106"/>
      <c r="AI60" s="1"/>
      <c r="AJ60" s="1"/>
      <c r="AK60" s="1"/>
      <c r="AL60" s="1"/>
      <c r="AM60" s="1"/>
      <c r="AN60" s="1"/>
      <c r="AO60" s="1"/>
    </row>
    <row r="61" spans="1:41" ht="82.5" customHeight="1" thickBot="1" x14ac:dyDescent="0.3">
      <c r="A61" s="128"/>
      <c r="B61" s="125"/>
      <c r="C61" s="31" t="s">
        <v>53</v>
      </c>
      <c r="D61" s="31" t="s">
        <v>46</v>
      </c>
      <c r="E61" s="40" t="s">
        <v>489</v>
      </c>
      <c r="F61" s="133"/>
      <c r="G61" s="125"/>
      <c r="H61" s="121"/>
      <c r="I61" s="121"/>
      <c r="J61" s="125"/>
      <c r="K61" s="125"/>
      <c r="L61" s="121"/>
      <c r="M61" s="121"/>
      <c r="N61" s="121"/>
      <c r="O61" s="121"/>
      <c r="P61" s="125"/>
      <c r="Q61" s="121"/>
      <c r="R61" s="121"/>
      <c r="S61" s="121"/>
      <c r="T61" s="121"/>
      <c r="U61" s="121"/>
      <c r="V61" s="121"/>
      <c r="W61" s="121"/>
      <c r="X61" s="122"/>
      <c r="Y61" s="122"/>
      <c r="Z61" s="122"/>
      <c r="AA61" s="121"/>
      <c r="AB61" s="121"/>
      <c r="AC61" s="113"/>
      <c r="AD61" s="114"/>
      <c r="AE61" s="113"/>
      <c r="AF61" s="114"/>
      <c r="AG61" s="104"/>
      <c r="AH61" s="106"/>
      <c r="AI61" s="1"/>
      <c r="AJ61" s="1"/>
      <c r="AK61" s="1"/>
      <c r="AL61" s="1"/>
      <c r="AM61" s="1"/>
      <c r="AN61" s="1"/>
      <c r="AO61" s="1"/>
    </row>
    <row r="62" spans="1:41" ht="126" customHeight="1" thickBot="1" x14ac:dyDescent="0.3">
      <c r="A62" s="128" t="s">
        <v>250</v>
      </c>
      <c r="B62" s="125"/>
      <c r="C62" s="31" t="s">
        <v>53</v>
      </c>
      <c r="D62" s="31" t="s">
        <v>46</v>
      </c>
      <c r="E62" s="39" t="s">
        <v>119</v>
      </c>
      <c r="F62" s="133" t="s">
        <v>496</v>
      </c>
      <c r="G62" s="125" t="s">
        <v>434</v>
      </c>
      <c r="H62" s="121" t="s">
        <v>285</v>
      </c>
      <c r="I62" s="121">
        <v>2</v>
      </c>
      <c r="J62" s="125" t="s">
        <v>34</v>
      </c>
      <c r="K62" s="125">
        <v>10</v>
      </c>
      <c r="L62" s="121">
        <f>I62*K62</f>
        <v>20</v>
      </c>
      <c r="M62" s="121" t="s">
        <v>274</v>
      </c>
      <c r="N62" s="121" t="s">
        <v>435</v>
      </c>
      <c r="O62" s="121" t="s">
        <v>42</v>
      </c>
      <c r="P62" s="125">
        <v>85</v>
      </c>
      <c r="Q62" s="121" t="s">
        <v>33</v>
      </c>
      <c r="R62" s="121">
        <v>1</v>
      </c>
      <c r="S62" s="121" t="s">
        <v>34</v>
      </c>
      <c r="T62" s="121">
        <v>10</v>
      </c>
      <c r="U62" s="121">
        <v>10</v>
      </c>
      <c r="V62" s="121" t="s">
        <v>35</v>
      </c>
      <c r="W62" s="121" t="s">
        <v>763</v>
      </c>
      <c r="X62" s="122">
        <v>42736</v>
      </c>
      <c r="Y62" s="122">
        <v>43100</v>
      </c>
      <c r="Z62" s="121" t="s">
        <v>583</v>
      </c>
      <c r="AA62" s="121" t="s">
        <v>433</v>
      </c>
      <c r="AB62" s="121" t="s">
        <v>584</v>
      </c>
      <c r="AC62" s="113">
        <v>85</v>
      </c>
      <c r="AD62" s="114" t="s">
        <v>643</v>
      </c>
      <c r="AE62" s="113">
        <v>100</v>
      </c>
      <c r="AF62" s="114" t="s">
        <v>644</v>
      </c>
      <c r="AG62" s="104" t="s">
        <v>662</v>
      </c>
      <c r="AH62" s="106" t="s">
        <v>623</v>
      </c>
      <c r="AI62" s="1"/>
      <c r="AJ62" s="1"/>
      <c r="AK62" s="1"/>
      <c r="AL62" s="1"/>
      <c r="AM62" s="1"/>
      <c r="AN62" s="1"/>
      <c r="AO62" s="1"/>
    </row>
    <row r="63" spans="1:41" ht="126" customHeight="1" thickBot="1" x14ac:dyDescent="0.3">
      <c r="A63" s="128"/>
      <c r="B63" s="125"/>
      <c r="C63" s="31" t="s">
        <v>53</v>
      </c>
      <c r="D63" s="31" t="s">
        <v>46</v>
      </c>
      <c r="E63" s="39" t="s">
        <v>120</v>
      </c>
      <c r="F63" s="133"/>
      <c r="G63" s="125"/>
      <c r="H63" s="121"/>
      <c r="I63" s="121"/>
      <c r="J63" s="125"/>
      <c r="K63" s="125"/>
      <c r="L63" s="121"/>
      <c r="M63" s="121"/>
      <c r="N63" s="121"/>
      <c r="O63" s="121"/>
      <c r="P63" s="125"/>
      <c r="Q63" s="121"/>
      <c r="R63" s="121"/>
      <c r="S63" s="121"/>
      <c r="T63" s="121"/>
      <c r="U63" s="121"/>
      <c r="V63" s="121"/>
      <c r="W63" s="121"/>
      <c r="X63" s="122"/>
      <c r="Y63" s="122"/>
      <c r="Z63" s="121"/>
      <c r="AA63" s="121"/>
      <c r="AB63" s="121"/>
      <c r="AC63" s="113"/>
      <c r="AD63" s="114"/>
      <c r="AE63" s="113"/>
      <c r="AF63" s="114"/>
      <c r="AG63" s="104"/>
      <c r="AH63" s="106"/>
      <c r="AI63" s="1"/>
      <c r="AJ63" s="1"/>
      <c r="AK63" s="1"/>
      <c r="AL63" s="1"/>
      <c r="AM63" s="1"/>
      <c r="AN63" s="1"/>
      <c r="AO63" s="1"/>
    </row>
    <row r="64" spans="1:41" ht="111" customHeight="1" thickBot="1" x14ac:dyDescent="0.3">
      <c r="A64" s="128" t="s">
        <v>250</v>
      </c>
      <c r="B64" s="125"/>
      <c r="C64" s="31" t="s">
        <v>53</v>
      </c>
      <c r="D64" s="31" t="s">
        <v>60</v>
      </c>
      <c r="E64" s="39" t="s">
        <v>490</v>
      </c>
      <c r="F64" s="133" t="s">
        <v>585</v>
      </c>
      <c r="G64" s="125" t="s">
        <v>128</v>
      </c>
      <c r="H64" s="121" t="s">
        <v>33</v>
      </c>
      <c r="I64" s="121">
        <v>1</v>
      </c>
      <c r="J64" s="125" t="s">
        <v>34</v>
      </c>
      <c r="K64" s="125">
        <v>10</v>
      </c>
      <c r="L64" s="121">
        <f>I64*K64</f>
        <v>10</v>
      </c>
      <c r="M64" s="121" t="s">
        <v>35</v>
      </c>
      <c r="N64" s="121" t="s">
        <v>764</v>
      </c>
      <c r="O64" s="121" t="s">
        <v>42</v>
      </c>
      <c r="P64" s="125">
        <v>85</v>
      </c>
      <c r="Q64" s="121" t="s">
        <v>33</v>
      </c>
      <c r="R64" s="121">
        <v>1</v>
      </c>
      <c r="S64" s="121" t="s">
        <v>34</v>
      </c>
      <c r="T64" s="121">
        <v>10</v>
      </c>
      <c r="U64" s="121">
        <v>10</v>
      </c>
      <c r="V64" s="121" t="s">
        <v>35</v>
      </c>
      <c r="W64" s="121" t="s">
        <v>790</v>
      </c>
      <c r="X64" s="122">
        <v>42736</v>
      </c>
      <c r="Y64" s="122">
        <v>43100</v>
      </c>
      <c r="Z64" s="131" t="s">
        <v>647</v>
      </c>
      <c r="AA64" s="121" t="s">
        <v>433</v>
      </c>
      <c r="AB64" s="121" t="s">
        <v>491</v>
      </c>
      <c r="AC64" s="113">
        <v>85</v>
      </c>
      <c r="AD64" s="114" t="s">
        <v>645</v>
      </c>
      <c r="AE64" s="113">
        <v>0</v>
      </c>
      <c r="AF64" s="114" t="s">
        <v>646</v>
      </c>
      <c r="AG64" s="104" t="s">
        <v>662</v>
      </c>
      <c r="AH64" s="106" t="s">
        <v>623</v>
      </c>
      <c r="AI64" s="1"/>
      <c r="AJ64" s="1"/>
      <c r="AK64" s="1"/>
      <c r="AL64" s="1"/>
      <c r="AM64" s="1"/>
      <c r="AN64" s="1"/>
      <c r="AO64" s="1"/>
    </row>
    <row r="65" spans="1:41" ht="111" customHeight="1" thickBot="1" x14ac:dyDescent="0.3">
      <c r="A65" s="128"/>
      <c r="B65" s="125"/>
      <c r="C65" s="31" t="s">
        <v>72</v>
      </c>
      <c r="D65" s="31" t="s">
        <v>41</v>
      </c>
      <c r="E65" s="39" t="s">
        <v>492</v>
      </c>
      <c r="F65" s="133"/>
      <c r="G65" s="125"/>
      <c r="H65" s="121"/>
      <c r="I65" s="121"/>
      <c r="J65" s="125"/>
      <c r="K65" s="125"/>
      <c r="L65" s="121"/>
      <c r="M65" s="121"/>
      <c r="N65" s="121"/>
      <c r="O65" s="121"/>
      <c r="P65" s="125"/>
      <c r="Q65" s="121"/>
      <c r="R65" s="121"/>
      <c r="S65" s="121"/>
      <c r="T65" s="121"/>
      <c r="U65" s="121"/>
      <c r="V65" s="121"/>
      <c r="W65" s="121"/>
      <c r="X65" s="122"/>
      <c r="Y65" s="122"/>
      <c r="Z65" s="131"/>
      <c r="AA65" s="121"/>
      <c r="AB65" s="121"/>
      <c r="AC65" s="113"/>
      <c r="AD65" s="114"/>
      <c r="AE65" s="113"/>
      <c r="AF65" s="114"/>
      <c r="AG65" s="104"/>
      <c r="AH65" s="106"/>
      <c r="AI65" s="1"/>
      <c r="AJ65" s="1"/>
      <c r="AK65" s="1"/>
      <c r="AL65" s="1"/>
      <c r="AM65" s="1"/>
      <c r="AN65" s="1"/>
      <c r="AO65" s="1"/>
    </row>
    <row r="66" spans="1:41" ht="99" customHeight="1" thickBot="1" x14ac:dyDescent="0.3">
      <c r="A66" s="128" t="s">
        <v>115</v>
      </c>
      <c r="B66" s="125"/>
      <c r="C66" s="31" t="s">
        <v>121</v>
      </c>
      <c r="D66" s="31" t="s">
        <v>61</v>
      </c>
      <c r="E66" s="40" t="s">
        <v>122</v>
      </c>
      <c r="F66" s="133" t="s">
        <v>441</v>
      </c>
      <c r="G66" s="125" t="s">
        <v>123</v>
      </c>
      <c r="H66" s="125" t="s">
        <v>124</v>
      </c>
      <c r="I66" s="125">
        <v>1</v>
      </c>
      <c r="J66" s="125" t="s">
        <v>34</v>
      </c>
      <c r="K66" s="125">
        <v>10</v>
      </c>
      <c r="L66" s="125">
        <v>10</v>
      </c>
      <c r="M66" s="125" t="s">
        <v>35</v>
      </c>
      <c r="N66" s="125" t="s">
        <v>252</v>
      </c>
      <c r="O66" s="125" t="s">
        <v>42</v>
      </c>
      <c r="P66" s="125">
        <v>70</v>
      </c>
      <c r="Q66" s="125" t="s">
        <v>124</v>
      </c>
      <c r="R66" s="125">
        <v>1</v>
      </c>
      <c r="S66" s="125" t="s">
        <v>34</v>
      </c>
      <c r="T66" s="125">
        <v>10</v>
      </c>
      <c r="U66" s="125">
        <v>10</v>
      </c>
      <c r="V66" s="125" t="s">
        <v>35</v>
      </c>
      <c r="W66" s="125" t="s">
        <v>253</v>
      </c>
      <c r="X66" s="126">
        <v>42736</v>
      </c>
      <c r="Y66" s="126">
        <v>43100</v>
      </c>
      <c r="Z66" s="131" t="s">
        <v>500</v>
      </c>
      <c r="AA66" s="125" t="s">
        <v>703</v>
      </c>
      <c r="AB66" s="125" t="s">
        <v>501</v>
      </c>
      <c r="AC66" s="108">
        <v>70</v>
      </c>
      <c r="AD66" s="106" t="s">
        <v>765</v>
      </c>
      <c r="AE66" s="108">
        <v>100</v>
      </c>
      <c r="AF66" s="106" t="s">
        <v>624</v>
      </c>
      <c r="AG66" s="104" t="s">
        <v>662</v>
      </c>
      <c r="AH66" s="106" t="s">
        <v>623</v>
      </c>
      <c r="AI66" s="1"/>
      <c r="AJ66" s="1"/>
      <c r="AK66" s="1"/>
      <c r="AL66" s="1"/>
      <c r="AM66" s="1"/>
      <c r="AN66" s="1"/>
      <c r="AO66" s="1"/>
    </row>
    <row r="67" spans="1:41" ht="99" customHeight="1" thickBot="1" x14ac:dyDescent="0.3">
      <c r="A67" s="128"/>
      <c r="B67" s="125"/>
      <c r="C67" s="31" t="s">
        <v>125</v>
      </c>
      <c r="D67" s="31" t="s">
        <v>60</v>
      </c>
      <c r="E67" s="40" t="s">
        <v>126</v>
      </c>
      <c r="F67" s="133"/>
      <c r="G67" s="125"/>
      <c r="H67" s="125"/>
      <c r="I67" s="125"/>
      <c r="J67" s="125"/>
      <c r="K67" s="125"/>
      <c r="L67" s="125"/>
      <c r="M67" s="125"/>
      <c r="N67" s="125"/>
      <c r="O67" s="125"/>
      <c r="P67" s="125"/>
      <c r="Q67" s="125"/>
      <c r="R67" s="125"/>
      <c r="S67" s="125"/>
      <c r="T67" s="125"/>
      <c r="U67" s="125"/>
      <c r="V67" s="125"/>
      <c r="W67" s="125"/>
      <c r="X67" s="126"/>
      <c r="Y67" s="126"/>
      <c r="Z67" s="131"/>
      <c r="AA67" s="125"/>
      <c r="AB67" s="125"/>
      <c r="AC67" s="108"/>
      <c r="AD67" s="106"/>
      <c r="AE67" s="108"/>
      <c r="AF67" s="106"/>
      <c r="AG67" s="104"/>
      <c r="AH67" s="106"/>
      <c r="AI67" s="1"/>
      <c r="AJ67" s="1"/>
      <c r="AK67" s="1"/>
      <c r="AL67" s="1"/>
      <c r="AM67" s="1"/>
      <c r="AN67" s="1"/>
      <c r="AO67" s="1"/>
    </row>
    <row r="68" spans="1:41" ht="93.75" customHeight="1" thickBot="1" x14ac:dyDescent="0.3">
      <c r="A68" s="128" t="s">
        <v>115</v>
      </c>
      <c r="B68" s="125"/>
      <c r="C68" s="31" t="s">
        <v>53</v>
      </c>
      <c r="D68" s="31" t="s">
        <v>41</v>
      </c>
      <c r="E68" s="40" t="s">
        <v>129</v>
      </c>
      <c r="F68" s="133" t="s">
        <v>483</v>
      </c>
      <c r="G68" s="125" t="s">
        <v>502</v>
      </c>
      <c r="H68" s="125" t="s">
        <v>107</v>
      </c>
      <c r="I68" s="125">
        <v>3</v>
      </c>
      <c r="J68" s="125" t="s">
        <v>329</v>
      </c>
      <c r="K68" s="125">
        <v>10</v>
      </c>
      <c r="L68" s="125">
        <f>I68*K68</f>
        <v>30</v>
      </c>
      <c r="M68" s="125" t="s">
        <v>106</v>
      </c>
      <c r="N68" s="125" t="s">
        <v>330</v>
      </c>
      <c r="O68" s="125" t="s">
        <v>42</v>
      </c>
      <c r="P68" s="125">
        <v>65</v>
      </c>
      <c r="Q68" s="125" t="s">
        <v>285</v>
      </c>
      <c r="R68" s="125">
        <v>2</v>
      </c>
      <c r="S68" s="125" t="s">
        <v>34</v>
      </c>
      <c r="T68" s="125">
        <v>10</v>
      </c>
      <c r="U68" s="125">
        <f>R68*T68</f>
        <v>20</v>
      </c>
      <c r="V68" s="125" t="s">
        <v>274</v>
      </c>
      <c r="W68" s="125" t="s">
        <v>331</v>
      </c>
      <c r="X68" s="126">
        <v>42767</v>
      </c>
      <c r="Y68" s="126">
        <v>43100</v>
      </c>
      <c r="Z68" s="125" t="s">
        <v>332</v>
      </c>
      <c r="AA68" s="125" t="s">
        <v>333</v>
      </c>
      <c r="AB68" s="125" t="s">
        <v>334</v>
      </c>
      <c r="AC68" s="108">
        <v>65</v>
      </c>
      <c r="AD68" s="106" t="s">
        <v>649</v>
      </c>
      <c r="AE68" s="105">
        <v>0</v>
      </c>
      <c r="AF68" s="106" t="s">
        <v>766</v>
      </c>
      <c r="AG68" s="104" t="s">
        <v>662</v>
      </c>
      <c r="AH68" s="106" t="s">
        <v>623</v>
      </c>
      <c r="AI68" s="1"/>
      <c r="AJ68" s="1"/>
      <c r="AK68" s="1"/>
      <c r="AL68" s="1"/>
      <c r="AM68" s="1"/>
      <c r="AN68" s="1"/>
      <c r="AO68" s="1"/>
    </row>
    <row r="69" spans="1:41" ht="93.75" customHeight="1" thickBot="1" x14ac:dyDescent="0.3">
      <c r="A69" s="128"/>
      <c r="B69" s="125"/>
      <c r="C69" s="31" t="s">
        <v>72</v>
      </c>
      <c r="D69" s="31" t="s">
        <v>32</v>
      </c>
      <c r="E69" s="40" t="s">
        <v>130</v>
      </c>
      <c r="F69" s="133"/>
      <c r="G69" s="125"/>
      <c r="H69" s="125"/>
      <c r="I69" s="125"/>
      <c r="J69" s="125"/>
      <c r="K69" s="125"/>
      <c r="L69" s="125"/>
      <c r="M69" s="125"/>
      <c r="N69" s="125"/>
      <c r="O69" s="125"/>
      <c r="P69" s="125"/>
      <c r="Q69" s="125"/>
      <c r="R69" s="125"/>
      <c r="S69" s="125"/>
      <c r="T69" s="125"/>
      <c r="U69" s="125"/>
      <c r="V69" s="125"/>
      <c r="W69" s="125"/>
      <c r="X69" s="126"/>
      <c r="Y69" s="126"/>
      <c r="Z69" s="125"/>
      <c r="AA69" s="125"/>
      <c r="AB69" s="125"/>
      <c r="AC69" s="108"/>
      <c r="AD69" s="106"/>
      <c r="AE69" s="105"/>
      <c r="AF69" s="106"/>
      <c r="AG69" s="104"/>
      <c r="AH69" s="106"/>
      <c r="AI69" s="1"/>
      <c r="AJ69" s="1"/>
      <c r="AK69" s="1"/>
      <c r="AL69" s="1"/>
      <c r="AM69" s="1"/>
      <c r="AN69" s="1"/>
      <c r="AO69" s="1"/>
    </row>
    <row r="70" spans="1:41" ht="93.75" customHeight="1" thickBot="1" x14ac:dyDescent="0.3">
      <c r="A70" s="128"/>
      <c r="B70" s="125"/>
      <c r="C70" s="31" t="s">
        <v>40</v>
      </c>
      <c r="D70" s="31" t="s">
        <v>60</v>
      </c>
      <c r="E70" s="40" t="s">
        <v>122</v>
      </c>
      <c r="F70" s="133"/>
      <c r="G70" s="125"/>
      <c r="H70" s="125"/>
      <c r="I70" s="125"/>
      <c r="J70" s="125"/>
      <c r="K70" s="125"/>
      <c r="L70" s="125"/>
      <c r="M70" s="125"/>
      <c r="N70" s="125"/>
      <c r="O70" s="125"/>
      <c r="P70" s="125"/>
      <c r="Q70" s="125"/>
      <c r="R70" s="125"/>
      <c r="S70" s="125"/>
      <c r="T70" s="125"/>
      <c r="U70" s="125"/>
      <c r="V70" s="125"/>
      <c r="W70" s="125"/>
      <c r="X70" s="126"/>
      <c r="Y70" s="126"/>
      <c r="Z70" s="125"/>
      <c r="AA70" s="125"/>
      <c r="AB70" s="125"/>
      <c r="AC70" s="108"/>
      <c r="AD70" s="106"/>
      <c r="AE70" s="105"/>
      <c r="AF70" s="106"/>
      <c r="AG70" s="104"/>
      <c r="AH70" s="106"/>
      <c r="AI70" s="1"/>
      <c r="AJ70" s="1"/>
      <c r="AK70" s="1"/>
      <c r="AL70" s="1"/>
      <c r="AM70" s="1"/>
      <c r="AN70" s="1"/>
      <c r="AO70" s="1"/>
    </row>
    <row r="71" spans="1:41" ht="89.25" customHeight="1" thickBot="1" x14ac:dyDescent="0.3">
      <c r="A71" s="128" t="s">
        <v>115</v>
      </c>
      <c r="B71" s="125"/>
      <c r="C71" s="31" t="s">
        <v>53</v>
      </c>
      <c r="D71" s="31" t="s">
        <v>60</v>
      </c>
      <c r="E71" s="40" t="s">
        <v>335</v>
      </c>
      <c r="F71" s="133" t="s">
        <v>478</v>
      </c>
      <c r="G71" s="125" t="s">
        <v>336</v>
      </c>
      <c r="H71" s="125" t="s">
        <v>33</v>
      </c>
      <c r="I71" s="125">
        <v>1</v>
      </c>
      <c r="J71" s="125" t="s">
        <v>329</v>
      </c>
      <c r="K71" s="125">
        <v>10</v>
      </c>
      <c r="L71" s="125">
        <f>I71*K71</f>
        <v>10</v>
      </c>
      <c r="M71" s="125" t="s">
        <v>35</v>
      </c>
      <c r="N71" s="125" t="s">
        <v>337</v>
      </c>
      <c r="O71" s="125" t="s">
        <v>42</v>
      </c>
      <c r="P71" s="125">
        <v>85</v>
      </c>
      <c r="Q71" s="125" t="s">
        <v>33</v>
      </c>
      <c r="R71" s="125">
        <v>1</v>
      </c>
      <c r="S71" s="125" t="s">
        <v>34</v>
      </c>
      <c r="T71" s="125">
        <v>10</v>
      </c>
      <c r="U71" s="125">
        <f>R71*T71</f>
        <v>10</v>
      </c>
      <c r="V71" s="125" t="s">
        <v>35</v>
      </c>
      <c r="W71" s="125" t="s">
        <v>338</v>
      </c>
      <c r="X71" s="126">
        <v>42767</v>
      </c>
      <c r="Y71" s="126">
        <v>43100</v>
      </c>
      <c r="Z71" s="125" t="s">
        <v>339</v>
      </c>
      <c r="AA71" s="125" t="s">
        <v>586</v>
      </c>
      <c r="AB71" s="125" t="s">
        <v>340</v>
      </c>
      <c r="AC71" s="108">
        <v>85</v>
      </c>
      <c r="AD71" s="106" t="s">
        <v>650</v>
      </c>
      <c r="AE71" s="105">
        <f>+(16/21)*100%</f>
        <v>0.76190476190476186</v>
      </c>
      <c r="AF71" s="106" t="s">
        <v>651</v>
      </c>
      <c r="AG71" s="104" t="s">
        <v>662</v>
      </c>
      <c r="AH71" s="106" t="s">
        <v>623</v>
      </c>
      <c r="AI71" s="1"/>
      <c r="AJ71" s="1"/>
      <c r="AK71" s="1"/>
      <c r="AL71" s="1"/>
      <c r="AM71" s="1"/>
      <c r="AN71" s="1"/>
      <c r="AO71" s="1"/>
    </row>
    <row r="72" spans="1:41" ht="89.25" customHeight="1" thickBot="1" x14ac:dyDescent="0.3">
      <c r="A72" s="128"/>
      <c r="B72" s="125"/>
      <c r="C72" s="31" t="s">
        <v>62</v>
      </c>
      <c r="D72" s="31" t="s">
        <v>46</v>
      </c>
      <c r="E72" s="40" t="s">
        <v>341</v>
      </c>
      <c r="F72" s="133"/>
      <c r="G72" s="125"/>
      <c r="H72" s="125"/>
      <c r="I72" s="125"/>
      <c r="J72" s="125"/>
      <c r="K72" s="125"/>
      <c r="L72" s="125"/>
      <c r="M72" s="125"/>
      <c r="N72" s="125"/>
      <c r="O72" s="125"/>
      <c r="P72" s="125"/>
      <c r="Q72" s="125"/>
      <c r="R72" s="125"/>
      <c r="S72" s="125"/>
      <c r="T72" s="125"/>
      <c r="U72" s="125"/>
      <c r="V72" s="125"/>
      <c r="W72" s="125"/>
      <c r="X72" s="126"/>
      <c r="Y72" s="126"/>
      <c r="Z72" s="125"/>
      <c r="AA72" s="125"/>
      <c r="AB72" s="125"/>
      <c r="AC72" s="108"/>
      <c r="AD72" s="106"/>
      <c r="AE72" s="105"/>
      <c r="AF72" s="106"/>
      <c r="AG72" s="104"/>
      <c r="AH72" s="106"/>
      <c r="AI72" s="1"/>
      <c r="AJ72" s="1"/>
      <c r="AK72" s="1"/>
      <c r="AL72" s="1"/>
      <c r="AM72" s="1"/>
      <c r="AN72" s="1"/>
      <c r="AO72" s="1"/>
    </row>
    <row r="73" spans="1:41" ht="89.25" customHeight="1" thickBot="1" x14ac:dyDescent="0.3">
      <c r="A73" s="128"/>
      <c r="B73" s="125"/>
      <c r="C73" s="31"/>
      <c r="D73" s="31" t="s">
        <v>41</v>
      </c>
      <c r="E73" s="40" t="s">
        <v>122</v>
      </c>
      <c r="F73" s="133"/>
      <c r="G73" s="125"/>
      <c r="H73" s="125"/>
      <c r="I73" s="125"/>
      <c r="J73" s="125"/>
      <c r="K73" s="125"/>
      <c r="L73" s="125"/>
      <c r="M73" s="125"/>
      <c r="N73" s="125"/>
      <c r="O73" s="125"/>
      <c r="P73" s="125"/>
      <c r="Q73" s="125"/>
      <c r="R73" s="125"/>
      <c r="S73" s="125"/>
      <c r="T73" s="125"/>
      <c r="U73" s="125"/>
      <c r="V73" s="125"/>
      <c r="W73" s="125"/>
      <c r="X73" s="126"/>
      <c r="Y73" s="126"/>
      <c r="Z73" s="125"/>
      <c r="AA73" s="125"/>
      <c r="AB73" s="125"/>
      <c r="AC73" s="108"/>
      <c r="AD73" s="106"/>
      <c r="AE73" s="105"/>
      <c r="AF73" s="106"/>
      <c r="AG73" s="104"/>
      <c r="AH73" s="106"/>
      <c r="AI73" s="1"/>
      <c r="AJ73" s="1"/>
      <c r="AK73" s="1"/>
      <c r="AL73" s="1"/>
      <c r="AM73" s="1"/>
      <c r="AN73" s="1"/>
      <c r="AO73" s="1"/>
    </row>
    <row r="74" spans="1:41" ht="93" customHeight="1" thickBot="1" x14ac:dyDescent="0.3">
      <c r="A74" s="128" t="s">
        <v>115</v>
      </c>
      <c r="B74" s="125"/>
      <c r="C74" s="31" t="s">
        <v>51</v>
      </c>
      <c r="D74" s="31" t="s">
        <v>32</v>
      </c>
      <c r="E74" s="51" t="s">
        <v>342</v>
      </c>
      <c r="F74" s="133" t="s">
        <v>477</v>
      </c>
      <c r="G74" s="125" t="s">
        <v>343</v>
      </c>
      <c r="H74" s="125" t="s">
        <v>33</v>
      </c>
      <c r="I74" s="125">
        <v>1</v>
      </c>
      <c r="J74" s="125" t="s">
        <v>329</v>
      </c>
      <c r="K74" s="125">
        <v>10</v>
      </c>
      <c r="L74" s="125">
        <f>I74*K74</f>
        <v>10</v>
      </c>
      <c r="M74" s="125" t="s">
        <v>35</v>
      </c>
      <c r="N74" s="125" t="s">
        <v>344</v>
      </c>
      <c r="O74" s="125" t="s">
        <v>42</v>
      </c>
      <c r="P74" s="125">
        <v>70</v>
      </c>
      <c r="Q74" s="125" t="s">
        <v>33</v>
      </c>
      <c r="R74" s="125">
        <v>1</v>
      </c>
      <c r="S74" s="125" t="s">
        <v>34</v>
      </c>
      <c r="T74" s="125">
        <v>10</v>
      </c>
      <c r="U74" s="125">
        <f>R74*T74</f>
        <v>10</v>
      </c>
      <c r="V74" s="125" t="s">
        <v>35</v>
      </c>
      <c r="W74" s="125" t="s">
        <v>345</v>
      </c>
      <c r="X74" s="137">
        <v>42767</v>
      </c>
      <c r="Y74" s="137">
        <v>43100</v>
      </c>
      <c r="Z74" s="125" t="s">
        <v>346</v>
      </c>
      <c r="AA74" s="125" t="s">
        <v>587</v>
      </c>
      <c r="AB74" s="125" t="s">
        <v>347</v>
      </c>
      <c r="AC74" s="108">
        <v>70</v>
      </c>
      <c r="AD74" s="106" t="s">
        <v>652</v>
      </c>
      <c r="AE74" s="111">
        <v>1</v>
      </c>
      <c r="AF74" s="106" t="s">
        <v>653</v>
      </c>
      <c r="AG74" s="104" t="s">
        <v>662</v>
      </c>
      <c r="AH74" s="106" t="s">
        <v>802</v>
      </c>
      <c r="AI74" s="1"/>
      <c r="AJ74" s="1"/>
      <c r="AK74" s="1"/>
      <c r="AL74" s="1"/>
      <c r="AM74" s="1"/>
      <c r="AN74" s="1"/>
      <c r="AO74" s="1"/>
    </row>
    <row r="75" spans="1:41" ht="93" customHeight="1" thickBot="1" x14ac:dyDescent="0.3">
      <c r="A75" s="128"/>
      <c r="B75" s="125"/>
      <c r="C75" s="31" t="s">
        <v>53</v>
      </c>
      <c r="D75" s="31" t="s">
        <v>46</v>
      </c>
      <c r="E75" s="51" t="s">
        <v>348</v>
      </c>
      <c r="F75" s="133"/>
      <c r="G75" s="125"/>
      <c r="H75" s="125"/>
      <c r="I75" s="125"/>
      <c r="J75" s="125"/>
      <c r="K75" s="125"/>
      <c r="L75" s="125"/>
      <c r="M75" s="125"/>
      <c r="N75" s="125"/>
      <c r="O75" s="125"/>
      <c r="P75" s="125"/>
      <c r="Q75" s="125"/>
      <c r="R75" s="125"/>
      <c r="S75" s="125"/>
      <c r="T75" s="125"/>
      <c r="U75" s="125"/>
      <c r="V75" s="125"/>
      <c r="W75" s="125"/>
      <c r="X75" s="125"/>
      <c r="Y75" s="125"/>
      <c r="Z75" s="125"/>
      <c r="AA75" s="125"/>
      <c r="AB75" s="125"/>
      <c r="AC75" s="108"/>
      <c r="AD75" s="106"/>
      <c r="AE75" s="108"/>
      <c r="AF75" s="106"/>
      <c r="AG75" s="104"/>
      <c r="AH75" s="106"/>
      <c r="AI75" s="1"/>
      <c r="AJ75" s="1"/>
      <c r="AK75" s="1"/>
      <c r="AL75" s="1"/>
      <c r="AM75" s="1"/>
      <c r="AN75" s="1"/>
      <c r="AO75" s="1"/>
    </row>
    <row r="76" spans="1:41" ht="93" customHeight="1" thickBot="1" x14ac:dyDescent="0.3">
      <c r="A76" s="128"/>
      <c r="B76" s="125"/>
      <c r="C76" s="31" t="s">
        <v>40</v>
      </c>
      <c r="D76" s="31" t="s">
        <v>37</v>
      </c>
      <c r="E76" s="51"/>
      <c r="F76" s="133"/>
      <c r="G76" s="125"/>
      <c r="H76" s="125"/>
      <c r="I76" s="125"/>
      <c r="J76" s="125"/>
      <c r="K76" s="125"/>
      <c r="L76" s="125"/>
      <c r="M76" s="125"/>
      <c r="N76" s="125"/>
      <c r="O76" s="125"/>
      <c r="P76" s="125"/>
      <c r="Q76" s="125"/>
      <c r="R76" s="125"/>
      <c r="S76" s="125"/>
      <c r="T76" s="125"/>
      <c r="U76" s="125"/>
      <c r="V76" s="125"/>
      <c r="W76" s="125"/>
      <c r="X76" s="125"/>
      <c r="Y76" s="125"/>
      <c r="Z76" s="125"/>
      <c r="AA76" s="125"/>
      <c r="AB76" s="125"/>
      <c r="AC76" s="108"/>
      <c r="AD76" s="106"/>
      <c r="AE76" s="108"/>
      <c r="AF76" s="106"/>
      <c r="AG76" s="104"/>
      <c r="AH76" s="106"/>
      <c r="AI76" s="1"/>
      <c r="AJ76" s="1"/>
      <c r="AK76" s="1"/>
      <c r="AL76" s="1"/>
      <c r="AM76" s="1"/>
      <c r="AN76" s="1"/>
      <c r="AO76" s="1"/>
    </row>
    <row r="77" spans="1:41" ht="50.1" customHeight="1" thickBot="1" x14ac:dyDescent="0.3">
      <c r="A77" s="90" t="s">
        <v>131</v>
      </c>
      <c r="B77" s="91"/>
      <c r="C77" s="92"/>
      <c r="D77" s="92"/>
      <c r="E77" s="93"/>
      <c r="F77" s="93"/>
      <c r="G77" s="93"/>
      <c r="H77" s="93"/>
      <c r="I77" s="93"/>
      <c r="J77" s="94"/>
      <c r="K77" s="94"/>
      <c r="L77" s="93"/>
      <c r="M77" s="93"/>
      <c r="N77" s="93"/>
      <c r="O77" s="93"/>
      <c r="P77" s="94"/>
      <c r="Q77" s="93"/>
      <c r="R77" s="93"/>
      <c r="S77" s="93"/>
      <c r="T77" s="93"/>
      <c r="U77" s="93"/>
      <c r="V77" s="93"/>
      <c r="W77" s="93"/>
      <c r="X77" s="93"/>
      <c r="Y77" s="93"/>
      <c r="Z77" s="93"/>
      <c r="AA77" s="93"/>
      <c r="AB77" s="93"/>
      <c r="AC77" s="95"/>
      <c r="AD77" s="96"/>
      <c r="AE77" s="97"/>
      <c r="AF77" s="98"/>
      <c r="AG77" s="98"/>
      <c r="AH77" s="99"/>
      <c r="AI77" s="1"/>
      <c r="AJ77" s="1"/>
      <c r="AK77" s="1"/>
      <c r="AL77" s="1"/>
      <c r="AM77" s="1"/>
      <c r="AN77" s="1"/>
      <c r="AO77" s="1"/>
    </row>
    <row r="78" spans="1:41" ht="113.25" customHeight="1" thickBot="1" x14ac:dyDescent="0.3">
      <c r="A78" s="133" t="s">
        <v>132</v>
      </c>
      <c r="B78" s="121" t="s">
        <v>133</v>
      </c>
      <c r="C78" s="31" t="s">
        <v>53</v>
      </c>
      <c r="D78" s="31" t="s">
        <v>44</v>
      </c>
      <c r="E78" s="40" t="s">
        <v>134</v>
      </c>
      <c r="F78" s="133" t="s">
        <v>263</v>
      </c>
      <c r="G78" s="125" t="s">
        <v>135</v>
      </c>
      <c r="H78" s="125" t="s">
        <v>33</v>
      </c>
      <c r="I78" s="125">
        <v>1</v>
      </c>
      <c r="J78" s="125" t="s">
        <v>34</v>
      </c>
      <c r="K78" s="125">
        <v>10</v>
      </c>
      <c r="L78" s="125">
        <v>10</v>
      </c>
      <c r="M78" s="125" t="s">
        <v>35</v>
      </c>
      <c r="N78" s="125" t="s">
        <v>264</v>
      </c>
      <c r="O78" s="125" t="s">
        <v>42</v>
      </c>
      <c r="P78" s="125">
        <v>85</v>
      </c>
      <c r="Q78" s="121" t="s">
        <v>33</v>
      </c>
      <c r="R78" s="121">
        <v>1</v>
      </c>
      <c r="S78" s="121" t="s">
        <v>34</v>
      </c>
      <c r="T78" s="121">
        <v>10</v>
      </c>
      <c r="U78" s="121">
        <v>10</v>
      </c>
      <c r="V78" s="121" t="s">
        <v>35</v>
      </c>
      <c r="W78" s="125" t="s">
        <v>266</v>
      </c>
      <c r="X78" s="126">
        <v>42755</v>
      </c>
      <c r="Y78" s="126">
        <v>43100</v>
      </c>
      <c r="Z78" s="137" t="s">
        <v>267</v>
      </c>
      <c r="AA78" s="138" t="s">
        <v>268</v>
      </c>
      <c r="AB78" s="121" t="s">
        <v>535</v>
      </c>
      <c r="AC78" s="108">
        <v>100</v>
      </c>
      <c r="AD78" s="106" t="s">
        <v>667</v>
      </c>
      <c r="AE78" s="108">
        <v>100</v>
      </c>
      <c r="AF78" s="106" t="s">
        <v>668</v>
      </c>
      <c r="AG78" s="104" t="s">
        <v>662</v>
      </c>
      <c r="AH78" s="106" t="s">
        <v>802</v>
      </c>
      <c r="AI78" s="1"/>
      <c r="AJ78" s="1"/>
      <c r="AK78" s="1"/>
      <c r="AL78" s="1"/>
      <c r="AM78" s="1"/>
      <c r="AN78" s="1"/>
      <c r="AO78" s="1"/>
    </row>
    <row r="79" spans="1:41" ht="113.25" customHeight="1" thickBot="1" x14ac:dyDescent="0.3">
      <c r="A79" s="133"/>
      <c r="B79" s="121"/>
      <c r="C79" s="31" t="s">
        <v>51</v>
      </c>
      <c r="D79" s="31" t="s">
        <v>32</v>
      </c>
      <c r="E79" s="40" t="s">
        <v>136</v>
      </c>
      <c r="F79" s="133"/>
      <c r="G79" s="125"/>
      <c r="H79" s="125"/>
      <c r="I79" s="125"/>
      <c r="J79" s="125"/>
      <c r="K79" s="125"/>
      <c r="L79" s="125"/>
      <c r="M79" s="125"/>
      <c r="N79" s="125"/>
      <c r="O79" s="125"/>
      <c r="P79" s="125"/>
      <c r="Q79" s="121"/>
      <c r="R79" s="121"/>
      <c r="S79" s="121"/>
      <c r="T79" s="121"/>
      <c r="U79" s="121"/>
      <c r="V79" s="121"/>
      <c r="W79" s="125"/>
      <c r="X79" s="126"/>
      <c r="Y79" s="126"/>
      <c r="Z79" s="137"/>
      <c r="AA79" s="138"/>
      <c r="AB79" s="121"/>
      <c r="AC79" s="108"/>
      <c r="AD79" s="106"/>
      <c r="AE79" s="108"/>
      <c r="AF79" s="106"/>
      <c r="AG79" s="104"/>
      <c r="AH79" s="106"/>
      <c r="AI79" s="1"/>
      <c r="AJ79" s="1"/>
      <c r="AK79" s="1"/>
      <c r="AL79" s="1"/>
      <c r="AM79" s="1"/>
      <c r="AN79" s="1"/>
      <c r="AO79" s="1"/>
    </row>
    <row r="80" spans="1:41" ht="50.1" customHeight="1" thickBot="1" x14ac:dyDescent="0.3">
      <c r="A80" s="90" t="s">
        <v>137</v>
      </c>
      <c r="B80" s="91"/>
      <c r="C80" s="92"/>
      <c r="D80" s="92"/>
      <c r="E80" s="93"/>
      <c r="F80" s="93"/>
      <c r="G80" s="93"/>
      <c r="H80" s="93"/>
      <c r="I80" s="93"/>
      <c r="J80" s="94"/>
      <c r="K80" s="94"/>
      <c r="L80" s="93"/>
      <c r="M80" s="93"/>
      <c r="N80" s="93"/>
      <c r="O80" s="93"/>
      <c r="P80" s="94"/>
      <c r="Q80" s="93"/>
      <c r="R80" s="93"/>
      <c r="S80" s="93"/>
      <c r="T80" s="93"/>
      <c r="U80" s="93"/>
      <c r="V80" s="93"/>
      <c r="W80" s="93"/>
      <c r="X80" s="93"/>
      <c r="Y80" s="93"/>
      <c r="Z80" s="93"/>
      <c r="AA80" s="93"/>
      <c r="AB80" s="93"/>
      <c r="AC80" s="95"/>
      <c r="AD80" s="96"/>
      <c r="AE80" s="97"/>
      <c r="AF80" s="98"/>
      <c r="AG80" s="98"/>
      <c r="AH80" s="99"/>
      <c r="AI80" s="1"/>
      <c r="AJ80" s="1"/>
      <c r="AK80" s="1"/>
      <c r="AL80" s="1"/>
      <c r="AM80" s="1"/>
      <c r="AN80" s="1"/>
      <c r="AO80" s="1"/>
    </row>
    <row r="81" spans="1:41" s="6" customFormat="1" ht="64.5" customHeight="1" thickBot="1" x14ac:dyDescent="0.3">
      <c r="A81" s="128" t="s">
        <v>138</v>
      </c>
      <c r="B81" s="121" t="s">
        <v>139</v>
      </c>
      <c r="C81" s="30" t="s">
        <v>40</v>
      </c>
      <c r="D81" s="30" t="s">
        <v>46</v>
      </c>
      <c r="E81" s="52" t="s">
        <v>380</v>
      </c>
      <c r="F81" s="128" t="s">
        <v>381</v>
      </c>
      <c r="G81" s="121" t="s">
        <v>140</v>
      </c>
      <c r="H81" s="121" t="s">
        <v>33</v>
      </c>
      <c r="I81" s="121">
        <v>1</v>
      </c>
      <c r="J81" s="125" t="s">
        <v>255</v>
      </c>
      <c r="K81" s="125">
        <v>5</v>
      </c>
      <c r="L81" s="121">
        <v>5</v>
      </c>
      <c r="M81" s="121" t="s">
        <v>382</v>
      </c>
      <c r="N81" s="121" t="s">
        <v>383</v>
      </c>
      <c r="O81" s="121" t="s">
        <v>42</v>
      </c>
      <c r="P81" s="125">
        <v>90</v>
      </c>
      <c r="Q81" s="121" t="s">
        <v>385</v>
      </c>
      <c r="R81" s="121">
        <v>1</v>
      </c>
      <c r="S81" s="121" t="s">
        <v>255</v>
      </c>
      <c r="T81" s="121">
        <v>5</v>
      </c>
      <c r="U81" s="121">
        <v>5</v>
      </c>
      <c r="V81" s="121" t="s">
        <v>382</v>
      </c>
      <c r="W81" s="121" t="s">
        <v>569</v>
      </c>
      <c r="X81" s="122">
        <v>42736</v>
      </c>
      <c r="Y81" s="122">
        <v>43100</v>
      </c>
      <c r="Z81" s="121" t="s">
        <v>386</v>
      </c>
      <c r="AA81" s="121" t="s">
        <v>387</v>
      </c>
      <c r="AB81" s="121" t="s">
        <v>570</v>
      </c>
      <c r="AC81" s="160">
        <v>0</v>
      </c>
      <c r="AD81" s="158" t="s">
        <v>685</v>
      </c>
      <c r="AE81" s="113" t="s">
        <v>686</v>
      </c>
      <c r="AF81" s="114" t="s">
        <v>686</v>
      </c>
      <c r="AG81" s="114" t="s">
        <v>662</v>
      </c>
      <c r="AH81" s="114" t="s">
        <v>623</v>
      </c>
      <c r="AI81" s="5"/>
      <c r="AJ81" s="5"/>
      <c r="AK81" s="5"/>
      <c r="AL81" s="5"/>
      <c r="AM81" s="5"/>
      <c r="AN81" s="5"/>
      <c r="AO81" s="5"/>
    </row>
    <row r="82" spans="1:41" s="6" customFormat="1" ht="64.5" customHeight="1" thickBot="1" x14ac:dyDescent="0.3">
      <c r="A82" s="128"/>
      <c r="B82" s="121"/>
      <c r="C82" s="30" t="s">
        <v>72</v>
      </c>
      <c r="D82" s="30" t="s">
        <v>46</v>
      </c>
      <c r="E82" s="139" t="s">
        <v>141</v>
      </c>
      <c r="F82" s="128"/>
      <c r="G82" s="121"/>
      <c r="H82" s="121"/>
      <c r="I82" s="121"/>
      <c r="J82" s="125"/>
      <c r="K82" s="125"/>
      <c r="L82" s="121"/>
      <c r="M82" s="121"/>
      <c r="N82" s="121"/>
      <c r="O82" s="121"/>
      <c r="P82" s="125"/>
      <c r="Q82" s="121"/>
      <c r="R82" s="121"/>
      <c r="S82" s="121"/>
      <c r="T82" s="121"/>
      <c r="U82" s="121"/>
      <c r="V82" s="121"/>
      <c r="W82" s="121"/>
      <c r="X82" s="122"/>
      <c r="Y82" s="122"/>
      <c r="Z82" s="121"/>
      <c r="AA82" s="121"/>
      <c r="AB82" s="121"/>
      <c r="AC82" s="160"/>
      <c r="AD82" s="158"/>
      <c r="AE82" s="113"/>
      <c r="AF82" s="114"/>
      <c r="AG82" s="114"/>
      <c r="AH82" s="114"/>
      <c r="AI82" s="5"/>
      <c r="AJ82" s="5"/>
      <c r="AK82" s="5"/>
      <c r="AL82" s="5"/>
      <c r="AM82" s="5"/>
      <c r="AN82" s="5"/>
      <c r="AO82" s="5"/>
    </row>
    <row r="83" spans="1:41" s="6" customFormat="1" ht="64.5" customHeight="1" thickBot="1" x14ac:dyDescent="0.3">
      <c r="A83" s="128"/>
      <c r="B83" s="121"/>
      <c r="C83" s="30" t="s">
        <v>53</v>
      </c>
      <c r="D83" s="30" t="s">
        <v>41</v>
      </c>
      <c r="E83" s="139"/>
      <c r="F83" s="128"/>
      <c r="G83" s="121"/>
      <c r="H83" s="121"/>
      <c r="I83" s="121"/>
      <c r="J83" s="125"/>
      <c r="K83" s="125"/>
      <c r="L83" s="121"/>
      <c r="M83" s="121"/>
      <c r="N83" s="121"/>
      <c r="O83" s="121"/>
      <c r="P83" s="125"/>
      <c r="Q83" s="121"/>
      <c r="R83" s="121"/>
      <c r="S83" s="121"/>
      <c r="T83" s="121"/>
      <c r="U83" s="121"/>
      <c r="V83" s="121"/>
      <c r="W83" s="121"/>
      <c r="X83" s="122"/>
      <c r="Y83" s="122"/>
      <c r="Z83" s="121"/>
      <c r="AA83" s="121"/>
      <c r="AB83" s="121"/>
      <c r="AC83" s="160"/>
      <c r="AD83" s="158"/>
      <c r="AE83" s="113"/>
      <c r="AF83" s="114"/>
      <c r="AG83" s="114"/>
      <c r="AH83" s="114"/>
      <c r="AI83" s="5"/>
      <c r="AJ83" s="5"/>
      <c r="AK83" s="5"/>
      <c r="AL83" s="5"/>
      <c r="AM83" s="5"/>
      <c r="AN83" s="5"/>
      <c r="AO83" s="5"/>
    </row>
    <row r="84" spans="1:41" ht="96" customHeight="1" thickBot="1" x14ac:dyDescent="0.3">
      <c r="A84" s="128" t="s">
        <v>142</v>
      </c>
      <c r="B84" s="121" t="s">
        <v>143</v>
      </c>
      <c r="C84" s="121" t="s">
        <v>53</v>
      </c>
      <c r="D84" s="121" t="s">
        <v>46</v>
      </c>
      <c r="E84" s="121" t="s">
        <v>543</v>
      </c>
      <c r="F84" s="128" t="s">
        <v>616</v>
      </c>
      <c r="G84" s="121" t="s">
        <v>144</v>
      </c>
      <c r="H84" s="121" t="s">
        <v>33</v>
      </c>
      <c r="I84" s="121">
        <v>1</v>
      </c>
      <c r="J84" s="125" t="s">
        <v>34</v>
      </c>
      <c r="K84" s="125">
        <v>10</v>
      </c>
      <c r="L84" s="121">
        <f>+I84*K84</f>
        <v>10</v>
      </c>
      <c r="M84" s="121" t="s">
        <v>35</v>
      </c>
      <c r="N84" s="121" t="s">
        <v>254</v>
      </c>
      <c r="O84" s="121" t="s">
        <v>42</v>
      </c>
      <c r="P84" s="125">
        <v>85</v>
      </c>
      <c r="Q84" s="121" t="s">
        <v>33</v>
      </c>
      <c r="R84" s="121">
        <v>1</v>
      </c>
      <c r="S84" s="121" t="s">
        <v>34</v>
      </c>
      <c r="T84" s="121">
        <v>10</v>
      </c>
      <c r="U84" s="121">
        <f>+R84*T84</f>
        <v>10</v>
      </c>
      <c r="V84" s="121" t="s">
        <v>35</v>
      </c>
      <c r="W84" s="121" t="s">
        <v>544</v>
      </c>
      <c r="X84" s="122">
        <v>42767</v>
      </c>
      <c r="Y84" s="122">
        <v>43100</v>
      </c>
      <c r="Z84" s="131" t="s">
        <v>571</v>
      </c>
      <c r="AA84" s="121" t="s">
        <v>145</v>
      </c>
      <c r="AB84" s="121" t="s">
        <v>572</v>
      </c>
      <c r="AC84" s="160">
        <v>1</v>
      </c>
      <c r="AD84" s="158" t="s">
        <v>687</v>
      </c>
      <c r="AE84" s="160">
        <v>1</v>
      </c>
      <c r="AF84" s="158" t="s">
        <v>688</v>
      </c>
      <c r="AG84" s="104" t="s">
        <v>662</v>
      </c>
      <c r="AH84" s="114" t="s">
        <v>623</v>
      </c>
      <c r="AI84" s="1"/>
      <c r="AJ84" s="1"/>
      <c r="AK84" s="1"/>
      <c r="AL84" s="1"/>
      <c r="AM84" s="1"/>
      <c r="AN84" s="1"/>
      <c r="AO84" s="1"/>
    </row>
    <row r="85" spans="1:41" ht="143.25" customHeight="1" thickBot="1" x14ac:dyDescent="0.3">
      <c r="A85" s="128"/>
      <c r="B85" s="121"/>
      <c r="C85" s="121"/>
      <c r="D85" s="121"/>
      <c r="E85" s="121"/>
      <c r="F85" s="128"/>
      <c r="G85" s="121"/>
      <c r="H85" s="121"/>
      <c r="I85" s="121"/>
      <c r="J85" s="125"/>
      <c r="K85" s="125"/>
      <c r="L85" s="121"/>
      <c r="M85" s="121"/>
      <c r="N85" s="121"/>
      <c r="O85" s="121"/>
      <c r="P85" s="125"/>
      <c r="Q85" s="121"/>
      <c r="R85" s="121"/>
      <c r="S85" s="121"/>
      <c r="T85" s="121"/>
      <c r="U85" s="121"/>
      <c r="V85" s="121"/>
      <c r="W85" s="121"/>
      <c r="X85" s="122"/>
      <c r="Y85" s="122"/>
      <c r="Z85" s="131"/>
      <c r="AA85" s="121"/>
      <c r="AB85" s="121"/>
      <c r="AC85" s="160"/>
      <c r="AD85" s="158"/>
      <c r="AE85" s="160"/>
      <c r="AF85" s="158"/>
      <c r="AG85" s="104"/>
      <c r="AH85" s="114"/>
      <c r="AI85" s="1"/>
      <c r="AJ85" s="1"/>
      <c r="AK85" s="1"/>
      <c r="AL85" s="1"/>
      <c r="AM85" s="1"/>
      <c r="AN85" s="1"/>
      <c r="AO85" s="1"/>
    </row>
    <row r="86" spans="1:41" ht="209.25" customHeight="1" thickBot="1" x14ac:dyDescent="0.3">
      <c r="A86" s="28" t="s">
        <v>142</v>
      </c>
      <c r="B86" s="125"/>
      <c r="C86" s="31" t="s">
        <v>53</v>
      </c>
      <c r="D86" s="31" t="s">
        <v>46</v>
      </c>
      <c r="E86" s="40" t="s">
        <v>463</v>
      </c>
      <c r="F86" s="27" t="s">
        <v>464</v>
      </c>
      <c r="G86" s="31" t="s">
        <v>465</v>
      </c>
      <c r="H86" s="31" t="s">
        <v>33</v>
      </c>
      <c r="I86" s="31">
        <v>1</v>
      </c>
      <c r="J86" s="31" t="s">
        <v>34</v>
      </c>
      <c r="K86" s="31">
        <v>10</v>
      </c>
      <c r="L86" s="31">
        <f>I86*K86</f>
        <v>10</v>
      </c>
      <c r="M86" s="31" t="s">
        <v>35</v>
      </c>
      <c r="N86" s="31" t="s">
        <v>791</v>
      </c>
      <c r="O86" s="31" t="s">
        <v>42</v>
      </c>
      <c r="P86" s="31">
        <v>85</v>
      </c>
      <c r="Q86" s="31" t="s">
        <v>310</v>
      </c>
      <c r="R86" s="31">
        <v>1</v>
      </c>
      <c r="S86" s="31" t="s">
        <v>34</v>
      </c>
      <c r="T86" s="31">
        <v>10</v>
      </c>
      <c r="U86" s="31">
        <f>T86*R86</f>
        <v>10</v>
      </c>
      <c r="V86" s="31" t="s">
        <v>35</v>
      </c>
      <c r="W86" s="31" t="s">
        <v>503</v>
      </c>
      <c r="X86" s="53">
        <v>42736</v>
      </c>
      <c r="Y86" s="53">
        <v>43100</v>
      </c>
      <c r="Z86" s="41" t="s">
        <v>466</v>
      </c>
      <c r="AA86" s="31" t="s">
        <v>467</v>
      </c>
      <c r="AB86" s="30" t="s">
        <v>468</v>
      </c>
      <c r="AC86" s="54">
        <v>1</v>
      </c>
      <c r="AD86" s="55" t="s">
        <v>689</v>
      </c>
      <c r="AE86" s="43" t="s">
        <v>686</v>
      </c>
      <c r="AF86" s="38" t="s">
        <v>711</v>
      </c>
      <c r="AG86" s="100" t="s">
        <v>662</v>
      </c>
      <c r="AH86" s="29" t="s">
        <v>623</v>
      </c>
      <c r="AI86" s="1"/>
      <c r="AJ86" s="1"/>
      <c r="AK86" s="1"/>
      <c r="AL86" s="1"/>
      <c r="AM86" s="1"/>
      <c r="AN86" s="1"/>
      <c r="AO86" s="1"/>
    </row>
    <row r="87" spans="1:41" ht="138" customHeight="1" thickBot="1" x14ac:dyDescent="0.3">
      <c r="A87" s="28" t="s">
        <v>142</v>
      </c>
      <c r="B87" s="125"/>
      <c r="C87" s="31" t="s">
        <v>40</v>
      </c>
      <c r="D87" s="31" t="s">
        <v>46</v>
      </c>
      <c r="E87" s="40" t="s">
        <v>469</v>
      </c>
      <c r="F87" s="27" t="s">
        <v>470</v>
      </c>
      <c r="G87" s="31" t="s">
        <v>471</v>
      </c>
      <c r="H87" s="31" t="s">
        <v>33</v>
      </c>
      <c r="I87" s="31">
        <v>1</v>
      </c>
      <c r="J87" s="31" t="s">
        <v>34</v>
      </c>
      <c r="K87" s="31">
        <v>10</v>
      </c>
      <c r="L87" s="31">
        <f>I87*K87</f>
        <v>10</v>
      </c>
      <c r="M87" s="31" t="s">
        <v>35</v>
      </c>
      <c r="N87" s="31" t="s">
        <v>472</v>
      </c>
      <c r="O87" s="31" t="s">
        <v>42</v>
      </c>
      <c r="P87" s="31">
        <v>85</v>
      </c>
      <c r="Q87" s="31" t="s">
        <v>310</v>
      </c>
      <c r="R87" s="31">
        <v>1</v>
      </c>
      <c r="S87" s="31" t="s">
        <v>34</v>
      </c>
      <c r="T87" s="31">
        <v>10</v>
      </c>
      <c r="U87" s="31">
        <f>T87*R87</f>
        <v>10</v>
      </c>
      <c r="V87" s="31" t="s">
        <v>35</v>
      </c>
      <c r="W87" s="31" t="s">
        <v>473</v>
      </c>
      <c r="X87" s="53">
        <v>42794</v>
      </c>
      <c r="Y87" s="53">
        <v>42855</v>
      </c>
      <c r="Z87" s="41" t="s">
        <v>474</v>
      </c>
      <c r="AA87" s="31" t="s">
        <v>504</v>
      </c>
      <c r="AB87" s="30" t="s">
        <v>475</v>
      </c>
      <c r="AC87" s="54">
        <v>1</v>
      </c>
      <c r="AD87" s="38" t="s">
        <v>690</v>
      </c>
      <c r="AE87" s="54">
        <v>1</v>
      </c>
      <c r="AF87" s="38" t="s">
        <v>690</v>
      </c>
      <c r="AG87" s="101" t="s">
        <v>712</v>
      </c>
      <c r="AH87" s="29" t="s">
        <v>623</v>
      </c>
      <c r="AI87" s="1"/>
      <c r="AJ87" s="1"/>
      <c r="AK87" s="1"/>
      <c r="AL87" s="1"/>
      <c r="AM87" s="1"/>
      <c r="AN87" s="1"/>
      <c r="AO87" s="1"/>
    </row>
    <row r="88" spans="1:41" s="6" customFormat="1" ht="84" customHeight="1" thickBot="1" x14ac:dyDescent="0.3">
      <c r="A88" s="128" t="s">
        <v>146</v>
      </c>
      <c r="B88" s="125" t="s">
        <v>147</v>
      </c>
      <c r="C88" s="31" t="s">
        <v>36</v>
      </c>
      <c r="D88" s="31" t="s">
        <v>37</v>
      </c>
      <c r="E88" s="40" t="s">
        <v>148</v>
      </c>
      <c r="F88" s="133" t="s">
        <v>149</v>
      </c>
      <c r="G88" s="125" t="s">
        <v>150</v>
      </c>
      <c r="H88" s="125" t="s">
        <v>33</v>
      </c>
      <c r="I88" s="125">
        <v>1</v>
      </c>
      <c r="J88" s="125" t="s">
        <v>255</v>
      </c>
      <c r="K88" s="125">
        <v>5</v>
      </c>
      <c r="L88" s="125">
        <v>5</v>
      </c>
      <c r="M88" s="125" t="s">
        <v>35</v>
      </c>
      <c r="N88" s="125" t="s">
        <v>505</v>
      </c>
      <c r="O88" s="125" t="s">
        <v>384</v>
      </c>
      <c r="P88" s="125">
        <v>85</v>
      </c>
      <c r="Q88" s="125" t="s">
        <v>385</v>
      </c>
      <c r="R88" s="125">
        <v>1</v>
      </c>
      <c r="S88" s="125" t="s">
        <v>255</v>
      </c>
      <c r="T88" s="125">
        <v>5</v>
      </c>
      <c r="U88" s="125">
        <v>5</v>
      </c>
      <c r="V88" s="125" t="s">
        <v>382</v>
      </c>
      <c r="W88" s="125" t="s">
        <v>388</v>
      </c>
      <c r="X88" s="126">
        <v>42736</v>
      </c>
      <c r="Y88" s="126">
        <v>43100</v>
      </c>
      <c r="Z88" s="137" t="s">
        <v>506</v>
      </c>
      <c r="AA88" s="125" t="s">
        <v>389</v>
      </c>
      <c r="AB88" s="125" t="s">
        <v>507</v>
      </c>
      <c r="AC88" s="105">
        <v>1</v>
      </c>
      <c r="AD88" s="106" t="s">
        <v>691</v>
      </c>
      <c r="AE88" s="105">
        <v>1</v>
      </c>
      <c r="AF88" s="106" t="s">
        <v>293</v>
      </c>
      <c r="AG88" s="107" t="s">
        <v>692</v>
      </c>
      <c r="AH88" s="106" t="s">
        <v>623</v>
      </c>
      <c r="AI88" s="5"/>
      <c r="AJ88" s="5"/>
      <c r="AK88" s="5"/>
      <c r="AL88" s="5"/>
      <c r="AM88" s="5"/>
      <c r="AN88" s="5"/>
      <c r="AO88" s="5"/>
    </row>
    <row r="89" spans="1:41" s="6" customFormat="1" ht="84" customHeight="1" thickBot="1" x14ac:dyDescent="0.3">
      <c r="A89" s="128"/>
      <c r="B89" s="125"/>
      <c r="C89" s="31" t="s">
        <v>36</v>
      </c>
      <c r="D89" s="31" t="s">
        <v>37</v>
      </c>
      <c r="E89" s="40" t="s">
        <v>390</v>
      </c>
      <c r="F89" s="133"/>
      <c r="G89" s="125"/>
      <c r="H89" s="125"/>
      <c r="I89" s="125"/>
      <c r="J89" s="125"/>
      <c r="K89" s="125"/>
      <c r="L89" s="125"/>
      <c r="M89" s="125"/>
      <c r="N89" s="125"/>
      <c r="O89" s="125"/>
      <c r="P89" s="125"/>
      <c r="Q89" s="125"/>
      <c r="R89" s="125"/>
      <c r="S89" s="125"/>
      <c r="T89" s="125"/>
      <c r="U89" s="125"/>
      <c r="V89" s="125"/>
      <c r="W89" s="125"/>
      <c r="X89" s="126"/>
      <c r="Y89" s="126"/>
      <c r="Z89" s="137"/>
      <c r="AA89" s="125"/>
      <c r="AB89" s="125"/>
      <c r="AC89" s="105"/>
      <c r="AD89" s="106"/>
      <c r="AE89" s="105"/>
      <c r="AF89" s="106"/>
      <c r="AG89" s="107"/>
      <c r="AH89" s="106"/>
      <c r="AI89" s="5"/>
      <c r="AJ89" s="5"/>
      <c r="AK89" s="5"/>
      <c r="AL89" s="5"/>
      <c r="AM89" s="5"/>
      <c r="AN89" s="5"/>
      <c r="AO89" s="5"/>
    </row>
    <row r="90" spans="1:41" s="6" customFormat="1" ht="84" customHeight="1" thickBot="1" x14ac:dyDescent="0.3">
      <c r="A90" s="128"/>
      <c r="B90" s="125"/>
      <c r="C90" s="31" t="s">
        <v>36</v>
      </c>
      <c r="D90" s="31" t="s">
        <v>37</v>
      </c>
      <c r="E90" s="40" t="s">
        <v>151</v>
      </c>
      <c r="F90" s="133"/>
      <c r="G90" s="125"/>
      <c r="H90" s="125"/>
      <c r="I90" s="125"/>
      <c r="J90" s="125"/>
      <c r="K90" s="125"/>
      <c r="L90" s="125"/>
      <c r="M90" s="125"/>
      <c r="N90" s="125"/>
      <c r="O90" s="125"/>
      <c r="P90" s="125"/>
      <c r="Q90" s="125"/>
      <c r="R90" s="125"/>
      <c r="S90" s="125"/>
      <c r="T90" s="125"/>
      <c r="U90" s="125"/>
      <c r="V90" s="125"/>
      <c r="W90" s="125"/>
      <c r="X90" s="126"/>
      <c r="Y90" s="126"/>
      <c r="Z90" s="137"/>
      <c r="AA90" s="125"/>
      <c r="AB90" s="125"/>
      <c r="AC90" s="105"/>
      <c r="AD90" s="106"/>
      <c r="AE90" s="105"/>
      <c r="AF90" s="106"/>
      <c r="AG90" s="107"/>
      <c r="AH90" s="106"/>
      <c r="AI90" s="5"/>
      <c r="AJ90" s="5"/>
      <c r="AK90" s="5"/>
      <c r="AL90" s="5"/>
      <c r="AM90" s="5"/>
      <c r="AN90" s="5"/>
      <c r="AO90" s="5"/>
    </row>
    <row r="91" spans="1:41" ht="50.1" customHeight="1" thickBot="1" x14ac:dyDescent="0.3">
      <c r="A91" s="90" t="s">
        <v>152</v>
      </c>
      <c r="B91" s="91"/>
      <c r="C91" s="92"/>
      <c r="D91" s="92"/>
      <c r="E91" s="93"/>
      <c r="F91" s="93"/>
      <c r="G91" s="93"/>
      <c r="H91" s="93"/>
      <c r="I91" s="93"/>
      <c r="J91" s="94"/>
      <c r="K91" s="94"/>
      <c r="L91" s="93"/>
      <c r="M91" s="93"/>
      <c r="N91" s="93"/>
      <c r="O91" s="93"/>
      <c r="P91" s="94"/>
      <c r="Q91" s="93"/>
      <c r="R91" s="93"/>
      <c r="S91" s="93"/>
      <c r="T91" s="93"/>
      <c r="U91" s="93"/>
      <c r="V91" s="93"/>
      <c r="W91" s="93"/>
      <c r="X91" s="93"/>
      <c r="Y91" s="93"/>
      <c r="Z91" s="93"/>
      <c r="AA91" s="93"/>
      <c r="AB91" s="93"/>
      <c r="AC91" s="95"/>
      <c r="AD91" s="96"/>
      <c r="AE91" s="97"/>
      <c r="AF91" s="98"/>
      <c r="AG91" s="98"/>
      <c r="AH91" s="99"/>
      <c r="AI91" s="1"/>
      <c r="AJ91" s="1"/>
      <c r="AK91" s="1"/>
      <c r="AL91" s="1"/>
      <c r="AM91" s="1"/>
      <c r="AN91" s="1"/>
      <c r="AO91" s="1"/>
    </row>
    <row r="92" spans="1:41" ht="80.25" customHeight="1" thickBot="1" x14ac:dyDescent="0.3">
      <c r="A92" s="133" t="s">
        <v>153</v>
      </c>
      <c r="B92" s="125" t="s">
        <v>154</v>
      </c>
      <c r="C92" s="31"/>
      <c r="D92" s="31" t="s">
        <v>46</v>
      </c>
      <c r="E92" s="40" t="s">
        <v>155</v>
      </c>
      <c r="F92" s="133" t="s">
        <v>349</v>
      </c>
      <c r="G92" s="125" t="s">
        <v>156</v>
      </c>
      <c r="H92" s="125" t="s">
        <v>33</v>
      </c>
      <c r="I92" s="125">
        <v>1</v>
      </c>
      <c r="J92" s="125" t="s">
        <v>273</v>
      </c>
      <c r="K92" s="125">
        <v>20</v>
      </c>
      <c r="L92" s="125">
        <v>20</v>
      </c>
      <c r="M92" s="125" t="s">
        <v>274</v>
      </c>
      <c r="N92" s="125" t="s">
        <v>508</v>
      </c>
      <c r="O92" s="125" t="s">
        <v>42</v>
      </c>
      <c r="P92" s="125">
        <v>100</v>
      </c>
      <c r="Q92" s="125" t="s">
        <v>33</v>
      </c>
      <c r="R92" s="125">
        <v>1</v>
      </c>
      <c r="S92" s="125" t="s">
        <v>273</v>
      </c>
      <c r="T92" s="125">
        <v>20</v>
      </c>
      <c r="U92" s="125">
        <v>20</v>
      </c>
      <c r="V92" s="125" t="s">
        <v>274</v>
      </c>
      <c r="W92" s="137" t="s">
        <v>350</v>
      </c>
      <c r="X92" s="137">
        <v>42767</v>
      </c>
      <c r="Y92" s="137">
        <v>43100</v>
      </c>
      <c r="Z92" s="137" t="s">
        <v>351</v>
      </c>
      <c r="AA92" s="125" t="s">
        <v>352</v>
      </c>
      <c r="AB92" s="125" t="s">
        <v>509</v>
      </c>
      <c r="AC92" s="112">
        <v>1</v>
      </c>
      <c r="AD92" s="106" t="s">
        <v>627</v>
      </c>
      <c r="AE92" s="111">
        <v>1</v>
      </c>
      <c r="AF92" s="106" t="s">
        <v>628</v>
      </c>
      <c r="AG92" s="104" t="s">
        <v>704</v>
      </c>
      <c r="AH92" s="106" t="s">
        <v>623</v>
      </c>
      <c r="AI92" s="1"/>
      <c r="AJ92" s="1"/>
      <c r="AK92" s="1"/>
      <c r="AL92" s="1"/>
      <c r="AM92" s="1"/>
      <c r="AN92" s="1"/>
      <c r="AO92" s="1"/>
    </row>
    <row r="93" spans="1:41" ht="80.25" customHeight="1" thickBot="1" x14ac:dyDescent="0.3">
      <c r="A93" s="133"/>
      <c r="B93" s="125"/>
      <c r="C93" s="31" t="s">
        <v>40</v>
      </c>
      <c r="D93" s="31"/>
      <c r="E93" s="40" t="s">
        <v>157</v>
      </c>
      <c r="F93" s="133"/>
      <c r="G93" s="125"/>
      <c r="H93" s="125"/>
      <c r="I93" s="125"/>
      <c r="J93" s="125"/>
      <c r="K93" s="125"/>
      <c r="L93" s="125"/>
      <c r="M93" s="125"/>
      <c r="N93" s="125"/>
      <c r="O93" s="125"/>
      <c r="P93" s="125"/>
      <c r="Q93" s="125"/>
      <c r="R93" s="125"/>
      <c r="S93" s="125"/>
      <c r="T93" s="125"/>
      <c r="U93" s="125"/>
      <c r="V93" s="125"/>
      <c r="W93" s="137"/>
      <c r="X93" s="137"/>
      <c r="Y93" s="137"/>
      <c r="Z93" s="137"/>
      <c r="AA93" s="125"/>
      <c r="AB93" s="125"/>
      <c r="AC93" s="112"/>
      <c r="AD93" s="106"/>
      <c r="AE93" s="108"/>
      <c r="AF93" s="106"/>
      <c r="AG93" s="104"/>
      <c r="AH93" s="106"/>
      <c r="AI93" s="1"/>
      <c r="AJ93" s="1"/>
      <c r="AK93" s="1"/>
      <c r="AL93" s="1"/>
      <c r="AM93" s="1"/>
      <c r="AN93" s="1"/>
      <c r="AO93" s="1"/>
    </row>
    <row r="94" spans="1:41" ht="80.25" customHeight="1" thickBot="1" x14ac:dyDescent="0.3">
      <c r="A94" s="133"/>
      <c r="B94" s="125"/>
      <c r="C94" s="31" t="s">
        <v>91</v>
      </c>
      <c r="D94" s="31" t="s">
        <v>46</v>
      </c>
      <c r="E94" s="39" t="s">
        <v>158</v>
      </c>
      <c r="F94" s="133"/>
      <c r="G94" s="125"/>
      <c r="H94" s="125"/>
      <c r="I94" s="125"/>
      <c r="J94" s="125"/>
      <c r="K94" s="125"/>
      <c r="L94" s="125"/>
      <c r="M94" s="125"/>
      <c r="N94" s="125"/>
      <c r="O94" s="125"/>
      <c r="P94" s="125"/>
      <c r="Q94" s="125"/>
      <c r="R94" s="125"/>
      <c r="S94" s="125"/>
      <c r="T94" s="125"/>
      <c r="U94" s="125"/>
      <c r="V94" s="125"/>
      <c r="W94" s="137"/>
      <c r="X94" s="137"/>
      <c r="Y94" s="137"/>
      <c r="Z94" s="137"/>
      <c r="AA94" s="125"/>
      <c r="AB94" s="125"/>
      <c r="AC94" s="112"/>
      <c r="AD94" s="106"/>
      <c r="AE94" s="108"/>
      <c r="AF94" s="106"/>
      <c r="AG94" s="104"/>
      <c r="AH94" s="106"/>
      <c r="AI94" s="1"/>
      <c r="AJ94" s="1"/>
      <c r="AK94" s="1"/>
      <c r="AL94" s="1"/>
      <c r="AM94" s="1"/>
      <c r="AN94" s="1"/>
      <c r="AO94" s="1"/>
    </row>
    <row r="95" spans="1:41" ht="98.25" customHeight="1" thickBot="1" x14ac:dyDescent="0.3">
      <c r="A95" s="133" t="s">
        <v>159</v>
      </c>
      <c r="B95" s="125" t="s">
        <v>160</v>
      </c>
      <c r="C95" s="31" t="s">
        <v>53</v>
      </c>
      <c r="D95" s="31" t="s">
        <v>46</v>
      </c>
      <c r="E95" s="40" t="s">
        <v>161</v>
      </c>
      <c r="F95" s="133" t="s">
        <v>353</v>
      </c>
      <c r="G95" s="125" t="s">
        <v>162</v>
      </c>
      <c r="H95" s="125" t="s">
        <v>33</v>
      </c>
      <c r="I95" s="125">
        <v>1</v>
      </c>
      <c r="J95" s="125" t="s">
        <v>273</v>
      </c>
      <c r="K95" s="125">
        <v>20</v>
      </c>
      <c r="L95" s="125">
        <f>+K95*I95</f>
        <v>20</v>
      </c>
      <c r="M95" s="125" t="s">
        <v>255</v>
      </c>
      <c r="N95" s="125" t="s">
        <v>510</v>
      </c>
      <c r="O95" s="125" t="s">
        <v>42</v>
      </c>
      <c r="P95" s="125">
        <v>70</v>
      </c>
      <c r="Q95" s="125" t="s">
        <v>33</v>
      </c>
      <c r="R95" s="125">
        <v>1</v>
      </c>
      <c r="S95" s="125" t="s">
        <v>273</v>
      </c>
      <c r="T95" s="125">
        <v>20</v>
      </c>
      <c r="U95" s="125">
        <f>+T95*R95</f>
        <v>20</v>
      </c>
      <c r="V95" s="125" t="s">
        <v>274</v>
      </c>
      <c r="W95" s="125" t="s">
        <v>511</v>
      </c>
      <c r="X95" s="126">
        <v>42736</v>
      </c>
      <c r="Y95" s="126">
        <v>43100</v>
      </c>
      <c r="Z95" s="125" t="s">
        <v>512</v>
      </c>
      <c r="AA95" s="125" t="s">
        <v>513</v>
      </c>
      <c r="AB95" s="125" t="s">
        <v>514</v>
      </c>
      <c r="AC95" s="111">
        <v>1</v>
      </c>
      <c r="AD95" s="106" t="s">
        <v>629</v>
      </c>
      <c r="AE95" s="120">
        <v>0.3</v>
      </c>
      <c r="AF95" s="106" t="s">
        <v>630</v>
      </c>
      <c r="AG95" s="104" t="s">
        <v>767</v>
      </c>
      <c r="AH95" s="106" t="s">
        <v>623</v>
      </c>
      <c r="AI95" s="1"/>
      <c r="AJ95" s="1"/>
      <c r="AK95" s="1"/>
      <c r="AL95" s="1"/>
      <c r="AM95" s="1"/>
      <c r="AN95" s="1"/>
      <c r="AO95" s="1"/>
    </row>
    <row r="96" spans="1:41" ht="109.5" customHeight="1" thickBot="1" x14ac:dyDescent="0.3">
      <c r="A96" s="133"/>
      <c r="B96" s="125"/>
      <c r="C96" s="31" t="s">
        <v>62</v>
      </c>
      <c r="D96" s="31" t="s">
        <v>46</v>
      </c>
      <c r="E96" s="40" t="s">
        <v>163</v>
      </c>
      <c r="F96" s="133"/>
      <c r="G96" s="125"/>
      <c r="H96" s="125"/>
      <c r="I96" s="125"/>
      <c r="J96" s="125"/>
      <c r="K96" s="125"/>
      <c r="L96" s="125"/>
      <c r="M96" s="125"/>
      <c r="N96" s="125"/>
      <c r="O96" s="125"/>
      <c r="P96" s="125"/>
      <c r="Q96" s="125"/>
      <c r="R96" s="125"/>
      <c r="S96" s="125"/>
      <c r="T96" s="125"/>
      <c r="U96" s="125"/>
      <c r="V96" s="125"/>
      <c r="W96" s="125"/>
      <c r="X96" s="126"/>
      <c r="Y96" s="126"/>
      <c r="Z96" s="125"/>
      <c r="AA96" s="125"/>
      <c r="AB96" s="125"/>
      <c r="AC96" s="111"/>
      <c r="AD96" s="106"/>
      <c r="AE96" s="120"/>
      <c r="AF96" s="106"/>
      <c r="AG96" s="104"/>
      <c r="AH96" s="106"/>
      <c r="AI96" s="1"/>
      <c r="AJ96" s="1"/>
      <c r="AK96" s="1"/>
      <c r="AL96" s="1"/>
      <c r="AM96" s="1"/>
      <c r="AN96" s="1"/>
      <c r="AO96" s="1"/>
    </row>
    <row r="97" spans="1:41" ht="82.5" customHeight="1" thickBot="1" x14ac:dyDescent="0.3">
      <c r="A97" s="133"/>
      <c r="B97" s="125"/>
      <c r="C97" s="31"/>
      <c r="D97" s="31" t="s">
        <v>46</v>
      </c>
      <c r="E97" s="40" t="s">
        <v>164</v>
      </c>
      <c r="F97" s="133"/>
      <c r="G97" s="125"/>
      <c r="H97" s="125"/>
      <c r="I97" s="125"/>
      <c r="J97" s="125"/>
      <c r="K97" s="125"/>
      <c r="L97" s="125"/>
      <c r="M97" s="125"/>
      <c r="N97" s="125"/>
      <c r="O97" s="125"/>
      <c r="P97" s="125"/>
      <c r="Q97" s="125"/>
      <c r="R97" s="125"/>
      <c r="S97" s="125"/>
      <c r="T97" s="125"/>
      <c r="U97" s="125"/>
      <c r="V97" s="125"/>
      <c r="W97" s="125"/>
      <c r="X97" s="126"/>
      <c r="Y97" s="126"/>
      <c r="Z97" s="125"/>
      <c r="AA97" s="125"/>
      <c r="AB97" s="125"/>
      <c r="AC97" s="111"/>
      <c r="AD97" s="106"/>
      <c r="AE97" s="120"/>
      <c r="AF97" s="106"/>
      <c r="AG97" s="104"/>
      <c r="AH97" s="106"/>
      <c r="AI97" s="1"/>
      <c r="AJ97" s="1"/>
      <c r="AK97" s="1"/>
      <c r="AL97" s="1"/>
      <c r="AM97" s="1"/>
      <c r="AN97" s="1"/>
      <c r="AO97" s="1"/>
    </row>
    <row r="98" spans="1:41" ht="82.5" customHeight="1" thickBot="1" x14ac:dyDescent="0.3">
      <c r="A98" s="133"/>
      <c r="B98" s="125"/>
      <c r="C98" s="31" t="s">
        <v>40</v>
      </c>
      <c r="D98" s="31" t="s">
        <v>41</v>
      </c>
      <c r="E98" s="40" t="s">
        <v>165</v>
      </c>
      <c r="F98" s="133"/>
      <c r="G98" s="125"/>
      <c r="H98" s="125"/>
      <c r="I98" s="125"/>
      <c r="J98" s="125"/>
      <c r="K98" s="125"/>
      <c r="L98" s="125"/>
      <c r="M98" s="125"/>
      <c r="N98" s="125"/>
      <c r="O98" s="125"/>
      <c r="P98" s="125"/>
      <c r="Q98" s="125"/>
      <c r="R98" s="125"/>
      <c r="S98" s="125"/>
      <c r="T98" s="125"/>
      <c r="U98" s="125"/>
      <c r="V98" s="125"/>
      <c r="W98" s="125"/>
      <c r="X98" s="126"/>
      <c r="Y98" s="126"/>
      <c r="Z98" s="125"/>
      <c r="AA98" s="125"/>
      <c r="AB98" s="125"/>
      <c r="AC98" s="111"/>
      <c r="AD98" s="106"/>
      <c r="AE98" s="120"/>
      <c r="AF98" s="106"/>
      <c r="AG98" s="104"/>
      <c r="AH98" s="106"/>
      <c r="AI98" s="1"/>
      <c r="AJ98" s="1"/>
      <c r="AK98" s="1"/>
      <c r="AL98" s="1"/>
      <c r="AM98" s="1"/>
      <c r="AN98" s="1"/>
      <c r="AO98" s="1"/>
    </row>
    <row r="99" spans="1:41" ht="90" customHeight="1" thickBot="1" x14ac:dyDescent="0.3">
      <c r="A99" s="133"/>
      <c r="B99" s="125"/>
      <c r="C99" s="31" t="s">
        <v>72</v>
      </c>
      <c r="D99" s="31" t="s">
        <v>41</v>
      </c>
      <c r="E99" s="40" t="s">
        <v>166</v>
      </c>
      <c r="F99" s="133"/>
      <c r="G99" s="125"/>
      <c r="H99" s="125"/>
      <c r="I99" s="125"/>
      <c r="J99" s="125"/>
      <c r="K99" s="125"/>
      <c r="L99" s="125"/>
      <c r="M99" s="125"/>
      <c r="N99" s="125"/>
      <c r="O99" s="125"/>
      <c r="P99" s="125"/>
      <c r="Q99" s="125"/>
      <c r="R99" s="125"/>
      <c r="S99" s="125"/>
      <c r="T99" s="125"/>
      <c r="U99" s="125"/>
      <c r="V99" s="125"/>
      <c r="W99" s="125"/>
      <c r="X99" s="126"/>
      <c r="Y99" s="126"/>
      <c r="Z99" s="125"/>
      <c r="AA99" s="125"/>
      <c r="AB99" s="125"/>
      <c r="AC99" s="111"/>
      <c r="AD99" s="106"/>
      <c r="AE99" s="120"/>
      <c r="AF99" s="106"/>
      <c r="AG99" s="104"/>
      <c r="AH99" s="106"/>
      <c r="AI99" s="1"/>
      <c r="AJ99" s="1"/>
      <c r="AK99" s="1"/>
      <c r="AL99" s="1"/>
      <c r="AM99" s="1"/>
      <c r="AN99" s="1"/>
      <c r="AO99" s="1"/>
    </row>
    <row r="100" spans="1:41" ht="135.75" customHeight="1" thickBot="1" x14ac:dyDescent="0.3">
      <c r="A100" s="128" t="s">
        <v>167</v>
      </c>
      <c r="B100" s="121" t="s">
        <v>168</v>
      </c>
      <c r="C100" s="30" t="s">
        <v>53</v>
      </c>
      <c r="D100" s="30" t="s">
        <v>60</v>
      </c>
      <c r="E100" s="32" t="s">
        <v>122</v>
      </c>
      <c r="F100" s="128" t="s">
        <v>354</v>
      </c>
      <c r="G100" s="121" t="s">
        <v>169</v>
      </c>
      <c r="H100" s="121" t="s">
        <v>33</v>
      </c>
      <c r="I100" s="121">
        <v>1</v>
      </c>
      <c r="J100" s="125" t="s">
        <v>34</v>
      </c>
      <c r="K100" s="125">
        <v>10</v>
      </c>
      <c r="L100" s="125">
        <v>10</v>
      </c>
      <c r="M100" s="125" t="s">
        <v>35</v>
      </c>
      <c r="N100" s="125" t="s">
        <v>705</v>
      </c>
      <c r="O100" s="125" t="s">
        <v>265</v>
      </c>
      <c r="P100" s="125">
        <v>85</v>
      </c>
      <c r="Q100" s="125" t="s">
        <v>310</v>
      </c>
      <c r="R100" s="125">
        <v>1</v>
      </c>
      <c r="S100" s="125" t="s">
        <v>34</v>
      </c>
      <c r="T100" s="125">
        <v>10</v>
      </c>
      <c r="U100" s="125">
        <v>10</v>
      </c>
      <c r="V100" s="125" t="s">
        <v>35</v>
      </c>
      <c r="W100" s="125" t="s">
        <v>515</v>
      </c>
      <c r="X100" s="137">
        <v>42736</v>
      </c>
      <c r="Y100" s="137">
        <v>43100</v>
      </c>
      <c r="Z100" s="137" t="s">
        <v>516</v>
      </c>
      <c r="AA100" s="125" t="s">
        <v>355</v>
      </c>
      <c r="AB100" s="125" t="s">
        <v>356</v>
      </c>
      <c r="AC100" s="111">
        <v>1</v>
      </c>
      <c r="AD100" s="106" t="s">
        <v>768</v>
      </c>
      <c r="AE100" s="105">
        <v>1</v>
      </c>
      <c r="AF100" s="106" t="s">
        <v>769</v>
      </c>
      <c r="AG100" s="104" t="s">
        <v>662</v>
      </c>
      <c r="AH100" s="114" t="s">
        <v>623</v>
      </c>
      <c r="AI100" s="1"/>
      <c r="AJ100" s="1"/>
      <c r="AK100" s="1"/>
      <c r="AL100" s="1"/>
      <c r="AM100" s="1"/>
      <c r="AN100" s="1"/>
      <c r="AO100" s="1"/>
    </row>
    <row r="101" spans="1:41" ht="135.75" customHeight="1" thickBot="1" x14ac:dyDescent="0.3">
      <c r="A101" s="128"/>
      <c r="B101" s="121"/>
      <c r="C101" s="30" t="s">
        <v>53</v>
      </c>
      <c r="D101" s="30" t="s">
        <v>41</v>
      </c>
      <c r="E101" s="32" t="s">
        <v>170</v>
      </c>
      <c r="F101" s="128"/>
      <c r="G101" s="121"/>
      <c r="H101" s="121"/>
      <c r="I101" s="121"/>
      <c r="J101" s="125"/>
      <c r="K101" s="125"/>
      <c r="L101" s="125"/>
      <c r="M101" s="125"/>
      <c r="N101" s="125"/>
      <c r="O101" s="125"/>
      <c r="P101" s="125"/>
      <c r="Q101" s="125"/>
      <c r="R101" s="125"/>
      <c r="S101" s="125"/>
      <c r="T101" s="125"/>
      <c r="U101" s="125"/>
      <c r="V101" s="125"/>
      <c r="W101" s="125"/>
      <c r="X101" s="137"/>
      <c r="Y101" s="137"/>
      <c r="Z101" s="137"/>
      <c r="AA101" s="125"/>
      <c r="AB101" s="125"/>
      <c r="AC101" s="108"/>
      <c r="AD101" s="106"/>
      <c r="AE101" s="105"/>
      <c r="AF101" s="106"/>
      <c r="AG101" s="104"/>
      <c r="AH101" s="114"/>
      <c r="AI101" s="1"/>
      <c r="AJ101" s="1"/>
      <c r="AK101" s="1"/>
      <c r="AL101" s="1"/>
      <c r="AM101" s="1"/>
      <c r="AN101" s="1"/>
      <c r="AO101" s="1"/>
    </row>
    <row r="102" spans="1:41" ht="129" customHeight="1" thickBot="1" x14ac:dyDescent="0.3">
      <c r="A102" s="128" t="s">
        <v>167</v>
      </c>
      <c r="B102" s="121" t="s">
        <v>168</v>
      </c>
      <c r="C102" s="30" t="s">
        <v>53</v>
      </c>
      <c r="D102" s="30" t="s">
        <v>60</v>
      </c>
      <c r="E102" s="32" t="s">
        <v>171</v>
      </c>
      <c r="F102" s="128" t="s">
        <v>357</v>
      </c>
      <c r="G102" s="121" t="s">
        <v>172</v>
      </c>
      <c r="H102" s="121" t="s">
        <v>33</v>
      </c>
      <c r="I102" s="121">
        <v>1</v>
      </c>
      <c r="J102" s="125" t="s">
        <v>34</v>
      </c>
      <c r="K102" s="125">
        <v>10</v>
      </c>
      <c r="L102" s="125">
        <v>10</v>
      </c>
      <c r="M102" s="125" t="s">
        <v>35</v>
      </c>
      <c r="N102" s="125" t="s">
        <v>706</v>
      </c>
      <c r="O102" s="125" t="s">
        <v>42</v>
      </c>
      <c r="P102" s="125">
        <v>85</v>
      </c>
      <c r="Q102" s="125" t="s">
        <v>310</v>
      </c>
      <c r="R102" s="125">
        <v>1</v>
      </c>
      <c r="S102" s="125" t="s">
        <v>34</v>
      </c>
      <c r="T102" s="125">
        <v>10</v>
      </c>
      <c r="U102" s="125">
        <v>10</v>
      </c>
      <c r="V102" s="125" t="s">
        <v>35</v>
      </c>
      <c r="W102" s="125" t="s">
        <v>358</v>
      </c>
      <c r="X102" s="137">
        <v>42736</v>
      </c>
      <c r="Y102" s="137">
        <v>43086</v>
      </c>
      <c r="Z102" s="137" t="s">
        <v>359</v>
      </c>
      <c r="AA102" s="125" t="s">
        <v>360</v>
      </c>
      <c r="AB102" s="125" t="s">
        <v>361</v>
      </c>
      <c r="AC102" s="111">
        <v>1</v>
      </c>
      <c r="AD102" s="106" t="s">
        <v>770</v>
      </c>
      <c r="AE102" s="105">
        <v>1</v>
      </c>
      <c r="AF102" s="106" t="s">
        <v>631</v>
      </c>
      <c r="AG102" s="104" t="s">
        <v>662</v>
      </c>
      <c r="AH102" s="114" t="s">
        <v>623</v>
      </c>
      <c r="AI102" s="1"/>
      <c r="AJ102" s="1"/>
      <c r="AK102" s="1"/>
      <c r="AL102" s="1"/>
      <c r="AM102" s="1"/>
      <c r="AN102" s="1"/>
      <c r="AO102" s="1"/>
    </row>
    <row r="103" spans="1:41" ht="129" customHeight="1" thickBot="1" x14ac:dyDescent="0.3">
      <c r="A103" s="128"/>
      <c r="B103" s="121"/>
      <c r="C103" s="30" t="s">
        <v>53</v>
      </c>
      <c r="D103" s="30" t="s">
        <v>41</v>
      </c>
      <c r="E103" s="32" t="s">
        <v>170</v>
      </c>
      <c r="F103" s="128"/>
      <c r="G103" s="121"/>
      <c r="H103" s="121"/>
      <c r="I103" s="121"/>
      <c r="J103" s="125"/>
      <c r="K103" s="125"/>
      <c r="L103" s="125"/>
      <c r="M103" s="125"/>
      <c r="N103" s="125"/>
      <c r="O103" s="125"/>
      <c r="P103" s="125"/>
      <c r="Q103" s="125"/>
      <c r="R103" s="125"/>
      <c r="S103" s="125"/>
      <c r="T103" s="125"/>
      <c r="U103" s="125"/>
      <c r="V103" s="125"/>
      <c r="W103" s="125"/>
      <c r="X103" s="137"/>
      <c r="Y103" s="137"/>
      <c r="Z103" s="137"/>
      <c r="AA103" s="125"/>
      <c r="AB103" s="125"/>
      <c r="AC103" s="108"/>
      <c r="AD103" s="106"/>
      <c r="AE103" s="105"/>
      <c r="AF103" s="106"/>
      <c r="AG103" s="104"/>
      <c r="AH103" s="114"/>
      <c r="AI103" s="1"/>
      <c r="AJ103" s="1"/>
      <c r="AK103" s="1"/>
      <c r="AL103" s="1"/>
      <c r="AM103" s="1"/>
      <c r="AN103" s="1"/>
      <c r="AO103" s="1"/>
    </row>
    <row r="104" spans="1:41" ht="76.5" customHeight="1" thickBot="1" x14ac:dyDescent="0.3">
      <c r="A104" s="128" t="s">
        <v>173</v>
      </c>
      <c r="B104" s="121" t="s">
        <v>174</v>
      </c>
      <c r="C104" s="30" t="s">
        <v>36</v>
      </c>
      <c r="D104" s="30" t="s">
        <v>32</v>
      </c>
      <c r="E104" s="32" t="s">
        <v>175</v>
      </c>
      <c r="F104" s="128" t="s">
        <v>362</v>
      </c>
      <c r="G104" s="121" t="s">
        <v>176</v>
      </c>
      <c r="H104" s="121" t="s">
        <v>33</v>
      </c>
      <c r="I104" s="121">
        <v>1</v>
      </c>
      <c r="J104" s="125" t="s">
        <v>34</v>
      </c>
      <c r="K104" s="125">
        <v>10</v>
      </c>
      <c r="L104" s="125">
        <f>I104*K104</f>
        <v>10</v>
      </c>
      <c r="M104" s="125" t="s">
        <v>35</v>
      </c>
      <c r="N104" s="125" t="s">
        <v>707</v>
      </c>
      <c r="O104" s="125" t="s">
        <v>42</v>
      </c>
      <c r="P104" s="125">
        <v>100</v>
      </c>
      <c r="Q104" s="125" t="s">
        <v>33</v>
      </c>
      <c r="R104" s="125">
        <v>1</v>
      </c>
      <c r="S104" s="125" t="s">
        <v>363</v>
      </c>
      <c r="T104" s="125">
        <v>10</v>
      </c>
      <c r="U104" s="125">
        <v>10</v>
      </c>
      <c r="V104" s="125" t="s">
        <v>35</v>
      </c>
      <c r="W104" s="125" t="s">
        <v>708</v>
      </c>
      <c r="X104" s="126">
        <v>42736</v>
      </c>
      <c r="Y104" s="126">
        <v>43100</v>
      </c>
      <c r="Z104" s="137" t="s">
        <v>517</v>
      </c>
      <c r="AA104" s="125" t="s">
        <v>364</v>
      </c>
      <c r="AB104" s="125" t="s">
        <v>365</v>
      </c>
      <c r="AC104" s="118">
        <v>1</v>
      </c>
      <c r="AD104" s="106" t="s">
        <v>632</v>
      </c>
      <c r="AE104" s="119">
        <v>0.33333333333333331</v>
      </c>
      <c r="AF104" s="106" t="s">
        <v>633</v>
      </c>
      <c r="AG104" s="104" t="s">
        <v>662</v>
      </c>
      <c r="AH104" s="114" t="s">
        <v>805</v>
      </c>
      <c r="AI104" s="1"/>
      <c r="AJ104" s="1"/>
      <c r="AK104" s="1"/>
      <c r="AL104" s="1"/>
      <c r="AM104" s="1"/>
      <c r="AN104" s="1"/>
      <c r="AO104" s="1"/>
    </row>
    <row r="105" spans="1:41" ht="76.5" customHeight="1" thickBot="1" x14ac:dyDescent="0.3">
      <c r="A105" s="128"/>
      <c r="B105" s="121"/>
      <c r="C105" s="30" t="s">
        <v>98</v>
      </c>
      <c r="D105" s="30" t="s">
        <v>32</v>
      </c>
      <c r="E105" s="32" t="s">
        <v>177</v>
      </c>
      <c r="F105" s="128"/>
      <c r="G105" s="121"/>
      <c r="H105" s="121"/>
      <c r="I105" s="121"/>
      <c r="J105" s="125"/>
      <c r="K105" s="125"/>
      <c r="L105" s="125"/>
      <c r="M105" s="125"/>
      <c r="N105" s="125"/>
      <c r="O105" s="125"/>
      <c r="P105" s="125"/>
      <c r="Q105" s="125"/>
      <c r="R105" s="125"/>
      <c r="S105" s="125"/>
      <c r="T105" s="125"/>
      <c r="U105" s="125"/>
      <c r="V105" s="125"/>
      <c r="W105" s="125"/>
      <c r="X105" s="126"/>
      <c r="Y105" s="126"/>
      <c r="Z105" s="137"/>
      <c r="AA105" s="125"/>
      <c r="AB105" s="125"/>
      <c r="AC105" s="118"/>
      <c r="AD105" s="106"/>
      <c r="AE105" s="119"/>
      <c r="AF105" s="106"/>
      <c r="AG105" s="104"/>
      <c r="AH105" s="114"/>
      <c r="AI105" s="1"/>
      <c r="AJ105" s="1"/>
      <c r="AK105" s="1"/>
      <c r="AL105" s="1"/>
      <c r="AM105" s="1"/>
      <c r="AN105" s="1"/>
      <c r="AO105" s="1"/>
    </row>
    <row r="106" spans="1:41" ht="76.5" customHeight="1" thickBot="1" x14ac:dyDescent="0.3">
      <c r="A106" s="128"/>
      <c r="B106" s="121"/>
      <c r="C106" s="30" t="s">
        <v>62</v>
      </c>
      <c r="D106" s="30" t="s">
        <v>32</v>
      </c>
      <c r="E106" s="32" t="s">
        <v>178</v>
      </c>
      <c r="F106" s="128"/>
      <c r="G106" s="121"/>
      <c r="H106" s="121"/>
      <c r="I106" s="121"/>
      <c r="J106" s="125"/>
      <c r="K106" s="125"/>
      <c r="L106" s="125"/>
      <c r="M106" s="125"/>
      <c r="N106" s="125"/>
      <c r="O106" s="125"/>
      <c r="P106" s="125"/>
      <c r="Q106" s="125"/>
      <c r="R106" s="125"/>
      <c r="S106" s="125"/>
      <c r="T106" s="125"/>
      <c r="U106" s="125"/>
      <c r="V106" s="125"/>
      <c r="W106" s="125"/>
      <c r="X106" s="126"/>
      <c r="Y106" s="126"/>
      <c r="Z106" s="137"/>
      <c r="AA106" s="125"/>
      <c r="AB106" s="125"/>
      <c r="AC106" s="118"/>
      <c r="AD106" s="106"/>
      <c r="AE106" s="119"/>
      <c r="AF106" s="106"/>
      <c r="AG106" s="104"/>
      <c r="AH106" s="114"/>
      <c r="AI106" s="1"/>
      <c r="AJ106" s="1"/>
      <c r="AK106" s="1"/>
      <c r="AL106" s="1"/>
      <c r="AM106" s="1"/>
      <c r="AN106" s="1"/>
      <c r="AO106" s="1"/>
    </row>
    <row r="107" spans="1:41" ht="76.5" customHeight="1" thickBot="1" x14ac:dyDescent="0.3">
      <c r="A107" s="128"/>
      <c r="B107" s="121"/>
      <c r="C107" s="30" t="s">
        <v>51</v>
      </c>
      <c r="D107" s="30" t="s">
        <v>32</v>
      </c>
      <c r="E107" s="32" t="s">
        <v>179</v>
      </c>
      <c r="F107" s="128"/>
      <c r="G107" s="121"/>
      <c r="H107" s="121"/>
      <c r="I107" s="121"/>
      <c r="J107" s="125"/>
      <c r="K107" s="125"/>
      <c r="L107" s="125"/>
      <c r="M107" s="125"/>
      <c r="N107" s="125"/>
      <c r="O107" s="125"/>
      <c r="P107" s="125"/>
      <c r="Q107" s="125"/>
      <c r="R107" s="125"/>
      <c r="S107" s="125"/>
      <c r="T107" s="125"/>
      <c r="U107" s="125"/>
      <c r="V107" s="125"/>
      <c r="W107" s="125"/>
      <c r="X107" s="126"/>
      <c r="Y107" s="126"/>
      <c r="Z107" s="137"/>
      <c r="AA107" s="125"/>
      <c r="AB107" s="125"/>
      <c r="AC107" s="118"/>
      <c r="AD107" s="106"/>
      <c r="AE107" s="119"/>
      <c r="AF107" s="106"/>
      <c r="AG107" s="104"/>
      <c r="AH107" s="114"/>
      <c r="AI107" s="1"/>
      <c r="AJ107" s="1"/>
      <c r="AK107" s="1"/>
      <c r="AL107" s="1"/>
      <c r="AM107" s="1"/>
      <c r="AN107" s="1"/>
      <c r="AO107" s="1"/>
    </row>
    <row r="108" spans="1:41" ht="63" customHeight="1" thickBot="1" x14ac:dyDescent="0.3">
      <c r="A108" s="128" t="s">
        <v>180</v>
      </c>
      <c r="B108" s="121" t="s">
        <v>181</v>
      </c>
      <c r="C108" s="30" t="s">
        <v>62</v>
      </c>
      <c r="D108" s="30" t="s">
        <v>32</v>
      </c>
      <c r="E108" s="32" t="s">
        <v>182</v>
      </c>
      <c r="F108" s="128" t="s">
        <v>366</v>
      </c>
      <c r="G108" s="121" t="s">
        <v>183</v>
      </c>
      <c r="H108" s="121" t="s">
        <v>33</v>
      </c>
      <c r="I108" s="121">
        <v>1</v>
      </c>
      <c r="J108" s="125" t="s">
        <v>367</v>
      </c>
      <c r="K108" s="125">
        <v>10</v>
      </c>
      <c r="L108" s="125">
        <v>10</v>
      </c>
      <c r="M108" s="125" t="s">
        <v>35</v>
      </c>
      <c r="N108" s="125" t="s">
        <v>368</v>
      </c>
      <c r="O108" s="125" t="s">
        <v>42</v>
      </c>
      <c r="P108" s="125">
        <v>85</v>
      </c>
      <c r="Q108" s="125" t="s">
        <v>33</v>
      </c>
      <c r="R108" s="125">
        <v>1</v>
      </c>
      <c r="S108" s="125" t="s">
        <v>34</v>
      </c>
      <c r="T108" s="125">
        <v>10</v>
      </c>
      <c r="U108" s="125">
        <v>10</v>
      </c>
      <c r="V108" s="125" t="s">
        <v>35</v>
      </c>
      <c r="W108" s="125" t="s">
        <v>518</v>
      </c>
      <c r="X108" s="126">
        <v>42737</v>
      </c>
      <c r="Y108" s="126">
        <v>43100</v>
      </c>
      <c r="Z108" s="125" t="s">
        <v>519</v>
      </c>
      <c r="AA108" s="125" t="s">
        <v>369</v>
      </c>
      <c r="AB108" s="125" t="s">
        <v>370</v>
      </c>
      <c r="AC108" s="111">
        <v>1</v>
      </c>
      <c r="AD108" s="106" t="s">
        <v>634</v>
      </c>
      <c r="AE108" s="119">
        <v>0.33333333333333331</v>
      </c>
      <c r="AF108" s="106" t="s">
        <v>635</v>
      </c>
      <c r="AG108" s="104" t="s">
        <v>662</v>
      </c>
      <c r="AH108" s="114" t="s">
        <v>805</v>
      </c>
      <c r="AI108" s="1"/>
      <c r="AJ108" s="1"/>
      <c r="AK108" s="1"/>
      <c r="AL108" s="1"/>
      <c r="AM108" s="1"/>
      <c r="AN108" s="1"/>
      <c r="AO108" s="1"/>
    </row>
    <row r="109" spans="1:41" ht="63" customHeight="1" thickBot="1" x14ac:dyDescent="0.3">
      <c r="A109" s="128"/>
      <c r="B109" s="121"/>
      <c r="C109" s="30" t="s">
        <v>62</v>
      </c>
      <c r="D109" s="30" t="s">
        <v>32</v>
      </c>
      <c r="E109" s="32" t="s">
        <v>184</v>
      </c>
      <c r="F109" s="128"/>
      <c r="G109" s="121"/>
      <c r="H109" s="121"/>
      <c r="I109" s="121"/>
      <c r="J109" s="125"/>
      <c r="K109" s="125"/>
      <c r="L109" s="125"/>
      <c r="M109" s="125"/>
      <c r="N109" s="125"/>
      <c r="O109" s="125"/>
      <c r="P109" s="125"/>
      <c r="Q109" s="125"/>
      <c r="R109" s="125"/>
      <c r="S109" s="125"/>
      <c r="T109" s="125"/>
      <c r="U109" s="125"/>
      <c r="V109" s="125"/>
      <c r="W109" s="125"/>
      <c r="X109" s="126"/>
      <c r="Y109" s="126"/>
      <c r="Z109" s="125"/>
      <c r="AA109" s="125"/>
      <c r="AB109" s="125"/>
      <c r="AC109" s="108"/>
      <c r="AD109" s="106"/>
      <c r="AE109" s="119"/>
      <c r="AF109" s="106"/>
      <c r="AG109" s="104"/>
      <c r="AH109" s="114"/>
      <c r="AI109" s="1"/>
      <c r="AJ109" s="1"/>
      <c r="AK109" s="1"/>
      <c r="AL109" s="1"/>
      <c r="AM109" s="1"/>
      <c r="AN109" s="1"/>
      <c r="AO109" s="1"/>
    </row>
    <row r="110" spans="1:41" ht="63" customHeight="1" thickBot="1" x14ac:dyDescent="0.3">
      <c r="A110" s="128"/>
      <c r="B110" s="121"/>
      <c r="C110" s="30" t="s">
        <v>62</v>
      </c>
      <c r="D110" s="30" t="s">
        <v>32</v>
      </c>
      <c r="E110" s="32" t="s">
        <v>185</v>
      </c>
      <c r="F110" s="128"/>
      <c r="G110" s="121"/>
      <c r="H110" s="121"/>
      <c r="I110" s="121"/>
      <c r="J110" s="125"/>
      <c r="K110" s="125"/>
      <c r="L110" s="125"/>
      <c r="M110" s="125"/>
      <c r="N110" s="125"/>
      <c r="O110" s="125"/>
      <c r="P110" s="125"/>
      <c r="Q110" s="125"/>
      <c r="R110" s="125"/>
      <c r="S110" s="125"/>
      <c r="T110" s="125"/>
      <c r="U110" s="125"/>
      <c r="V110" s="125"/>
      <c r="W110" s="125"/>
      <c r="X110" s="126"/>
      <c r="Y110" s="126"/>
      <c r="Z110" s="125"/>
      <c r="AA110" s="125"/>
      <c r="AB110" s="125"/>
      <c r="AC110" s="108"/>
      <c r="AD110" s="106"/>
      <c r="AE110" s="119"/>
      <c r="AF110" s="106"/>
      <c r="AG110" s="104"/>
      <c r="AH110" s="114"/>
      <c r="AI110" s="1"/>
      <c r="AJ110" s="1"/>
      <c r="AK110" s="1"/>
      <c r="AL110" s="1"/>
      <c r="AM110" s="1"/>
      <c r="AN110" s="1"/>
      <c r="AO110" s="1"/>
    </row>
    <row r="111" spans="1:41" ht="111" customHeight="1" thickBot="1" x14ac:dyDescent="0.3">
      <c r="A111" s="128"/>
      <c r="B111" s="121"/>
      <c r="C111" s="30" t="s">
        <v>62</v>
      </c>
      <c r="D111" s="30" t="s">
        <v>44</v>
      </c>
      <c r="E111" s="32" t="s">
        <v>186</v>
      </c>
      <c r="F111" s="128"/>
      <c r="G111" s="121"/>
      <c r="H111" s="121"/>
      <c r="I111" s="121"/>
      <c r="J111" s="125"/>
      <c r="K111" s="125"/>
      <c r="L111" s="125"/>
      <c r="M111" s="125"/>
      <c r="N111" s="125"/>
      <c r="O111" s="125"/>
      <c r="P111" s="125"/>
      <c r="Q111" s="125"/>
      <c r="R111" s="125"/>
      <c r="S111" s="125"/>
      <c r="T111" s="125"/>
      <c r="U111" s="125"/>
      <c r="V111" s="125"/>
      <c r="W111" s="125"/>
      <c r="X111" s="126"/>
      <c r="Y111" s="126"/>
      <c r="Z111" s="125"/>
      <c r="AA111" s="125"/>
      <c r="AB111" s="125"/>
      <c r="AC111" s="108"/>
      <c r="AD111" s="106"/>
      <c r="AE111" s="119"/>
      <c r="AF111" s="106"/>
      <c r="AG111" s="104"/>
      <c r="AH111" s="114"/>
      <c r="AI111" s="1"/>
      <c r="AJ111" s="1"/>
      <c r="AK111" s="1"/>
      <c r="AL111" s="1"/>
      <c r="AM111" s="1"/>
      <c r="AN111" s="1"/>
      <c r="AO111" s="1"/>
    </row>
    <row r="112" spans="1:41" ht="50.1" customHeight="1" thickBot="1" x14ac:dyDescent="0.3">
      <c r="A112" s="90" t="s">
        <v>187</v>
      </c>
      <c r="B112" s="91"/>
      <c r="C112" s="92"/>
      <c r="D112" s="92"/>
      <c r="E112" s="93"/>
      <c r="F112" s="93"/>
      <c r="G112" s="93"/>
      <c r="H112" s="93"/>
      <c r="I112" s="93"/>
      <c r="J112" s="94"/>
      <c r="K112" s="94"/>
      <c r="L112" s="93"/>
      <c r="M112" s="93"/>
      <c r="N112" s="93"/>
      <c r="O112" s="93"/>
      <c r="P112" s="94"/>
      <c r="Q112" s="93"/>
      <c r="R112" s="93"/>
      <c r="S112" s="93"/>
      <c r="T112" s="93"/>
      <c r="U112" s="93"/>
      <c r="V112" s="93"/>
      <c r="W112" s="93"/>
      <c r="X112" s="93"/>
      <c r="Y112" s="93"/>
      <c r="Z112" s="93"/>
      <c r="AA112" s="93"/>
      <c r="AB112" s="93"/>
      <c r="AC112" s="95"/>
      <c r="AD112" s="96"/>
      <c r="AE112" s="97"/>
      <c r="AF112" s="98"/>
      <c r="AG112" s="98"/>
      <c r="AH112" s="99"/>
      <c r="AI112" s="1"/>
      <c r="AJ112" s="1"/>
      <c r="AK112" s="1"/>
      <c r="AL112" s="1"/>
      <c r="AM112" s="1"/>
      <c r="AN112" s="1"/>
      <c r="AO112" s="1"/>
    </row>
    <row r="113" spans="1:41" ht="103.5" customHeight="1" thickBot="1" x14ac:dyDescent="0.3">
      <c r="A113" s="128" t="s">
        <v>188</v>
      </c>
      <c r="B113" s="125" t="s">
        <v>520</v>
      </c>
      <c r="C113" s="31" t="s">
        <v>40</v>
      </c>
      <c r="D113" s="31" t="s">
        <v>41</v>
      </c>
      <c r="E113" s="40" t="s">
        <v>521</v>
      </c>
      <c r="F113" s="133" t="s">
        <v>269</v>
      </c>
      <c r="G113" s="125" t="s">
        <v>270</v>
      </c>
      <c r="H113" s="125" t="s">
        <v>33</v>
      </c>
      <c r="I113" s="125">
        <v>1</v>
      </c>
      <c r="J113" s="125" t="s">
        <v>34</v>
      </c>
      <c r="K113" s="125">
        <v>10</v>
      </c>
      <c r="L113" s="125">
        <v>10</v>
      </c>
      <c r="M113" s="125" t="s">
        <v>35</v>
      </c>
      <c r="N113" s="125" t="s">
        <v>522</v>
      </c>
      <c r="O113" s="125" t="s">
        <v>265</v>
      </c>
      <c r="P113" s="125">
        <v>85</v>
      </c>
      <c r="Q113" s="125" t="s">
        <v>33</v>
      </c>
      <c r="R113" s="125">
        <v>1</v>
      </c>
      <c r="S113" s="125" t="s">
        <v>34</v>
      </c>
      <c r="T113" s="125">
        <v>10</v>
      </c>
      <c r="U113" s="125">
        <v>10</v>
      </c>
      <c r="V113" s="125" t="s">
        <v>35</v>
      </c>
      <c r="W113" s="125" t="s">
        <v>523</v>
      </c>
      <c r="X113" s="126">
        <v>42737</v>
      </c>
      <c r="Y113" s="126">
        <v>43100</v>
      </c>
      <c r="Z113" s="125" t="s">
        <v>271</v>
      </c>
      <c r="AA113" s="125" t="s">
        <v>524</v>
      </c>
      <c r="AB113" s="125" t="s">
        <v>272</v>
      </c>
      <c r="AC113" s="112">
        <v>1</v>
      </c>
      <c r="AD113" s="114" t="s">
        <v>797</v>
      </c>
      <c r="AE113" s="112">
        <v>1</v>
      </c>
      <c r="AF113" s="114" t="s">
        <v>793</v>
      </c>
      <c r="AG113" s="106" t="s">
        <v>712</v>
      </c>
      <c r="AH113" s="106" t="s">
        <v>623</v>
      </c>
      <c r="AI113" s="1"/>
      <c r="AJ113" s="1"/>
      <c r="AK113" s="1"/>
      <c r="AL113" s="1"/>
      <c r="AM113" s="1"/>
      <c r="AN113" s="1"/>
      <c r="AO113" s="1"/>
    </row>
    <row r="114" spans="1:41" ht="115.5" customHeight="1" thickBot="1" x14ac:dyDescent="0.3">
      <c r="A114" s="128"/>
      <c r="B114" s="125"/>
      <c r="C114" s="31" t="s">
        <v>53</v>
      </c>
      <c r="D114" s="31"/>
      <c r="E114" s="40" t="s">
        <v>189</v>
      </c>
      <c r="F114" s="133"/>
      <c r="G114" s="125"/>
      <c r="H114" s="125"/>
      <c r="I114" s="125"/>
      <c r="J114" s="125"/>
      <c r="K114" s="125"/>
      <c r="L114" s="125"/>
      <c r="M114" s="125"/>
      <c r="N114" s="125"/>
      <c r="O114" s="125"/>
      <c r="P114" s="125"/>
      <c r="Q114" s="125"/>
      <c r="R114" s="125"/>
      <c r="S114" s="125"/>
      <c r="T114" s="125"/>
      <c r="U114" s="125"/>
      <c r="V114" s="125"/>
      <c r="W114" s="125"/>
      <c r="X114" s="126"/>
      <c r="Y114" s="126"/>
      <c r="Z114" s="125"/>
      <c r="AA114" s="125"/>
      <c r="AB114" s="125"/>
      <c r="AC114" s="113"/>
      <c r="AD114" s="114"/>
      <c r="AE114" s="113"/>
      <c r="AF114" s="114"/>
      <c r="AG114" s="106"/>
      <c r="AH114" s="106"/>
      <c r="AI114" s="1"/>
      <c r="AJ114" s="1"/>
      <c r="AK114" s="1"/>
      <c r="AL114" s="1"/>
      <c r="AM114" s="1"/>
      <c r="AN114" s="1"/>
      <c r="AO114" s="1"/>
    </row>
    <row r="115" spans="1:41" ht="72.75" customHeight="1" thickBot="1" x14ac:dyDescent="0.3">
      <c r="A115" s="128" t="s">
        <v>190</v>
      </c>
      <c r="B115" s="121" t="s">
        <v>191</v>
      </c>
      <c r="C115" s="30" t="s">
        <v>53</v>
      </c>
      <c r="D115" s="30" t="s">
        <v>60</v>
      </c>
      <c r="E115" s="56" t="s">
        <v>192</v>
      </c>
      <c r="F115" s="128" t="s">
        <v>427</v>
      </c>
      <c r="G115" s="121" t="s">
        <v>406</v>
      </c>
      <c r="H115" s="121" t="s">
        <v>33</v>
      </c>
      <c r="I115" s="121">
        <v>1</v>
      </c>
      <c r="J115" s="125" t="s">
        <v>273</v>
      </c>
      <c r="K115" s="125">
        <v>20</v>
      </c>
      <c r="L115" s="121">
        <v>20</v>
      </c>
      <c r="M115" s="121" t="s">
        <v>274</v>
      </c>
      <c r="N115" s="145" t="s">
        <v>709</v>
      </c>
      <c r="O115" s="121" t="s">
        <v>42</v>
      </c>
      <c r="P115" s="125">
        <v>100</v>
      </c>
      <c r="Q115" s="121" t="s">
        <v>33</v>
      </c>
      <c r="R115" s="121">
        <v>1</v>
      </c>
      <c r="S115" s="121" t="s">
        <v>273</v>
      </c>
      <c r="T115" s="121">
        <v>20</v>
      </c>
      <c r="U115" s="121">
        <v>20</v>
      </c>
      <c r="V115" s="121" t="s">
        <v>274</v>
      </c>
      <c r="W115" s="121" t="s">
        <v>525</v>
      </c>
      <c r="X115" s="122">
        <v>42736</v>
      </c>
      <c r="Y115" s="122">
        <v>43100</v>
      </c>
      <c r="Z115" s="144" t="s">
        <v>526</v>
      </c>
      <c r="AA115" s="121" t="s">
        <v>275</v>
      </c>
      <c r="AB115" s="121" t="s">
        <v>527</v>
      </c>
      <c r="AC115" s="112">
        <v>1</v>
      </c>
      <c r="AD115" s="114" t="s">
        <v>771</v>
      </c>
      <c r="AE115" s="112">
        <v>1</v>
      </c>
      <c r="AF115" s="114" t="s">
        <v>771</v>
      </c>
      <c r="AG115" s="104" t="s">
        <v>662</v>
      </c>
      <c r="AH115" s="114" t="s">
        <v>623</v>
      </c>
      <c r="AI115" s="1"/>
      <c r="AJ115" s="1"/>
      <c r="AK115" s="1"/>
      <c r="AL115" s="1"/>
      <c r="AM115" s="1"/>
      <c r="AN115" s="1"/>
      <c r="AO115" s="1"/>
    </row>
    <row r="116" spans="1:41" ht="90.75" customHeight="1" thickBot="1" x14ac:dyDescent="0.3">
      <c r="A116" s="128"/>
      <c r="B116" s="121"/>
      <c r="C116" s="30"/>
      <c r="D116" s="30" t="s">
        <v>60</v>
      </c>
      <c r="E116" s="56" t="s">
        <v>528</v>
      </c>
      <c r="F116" s="128"/>
      <c r="G116" s="121"/>
      <c r="H116" s="121"/>
      <c r="I116" s="121"/>
      <c r="J116" s="125"/>
      <c r="K116" s="125"/>
      <c r="L116" s="121"/>
      <c r="M116" s="121"/>
      <c r="N116" s="145"/>
      <c r="O116" s="121"/>
      <c r="P116" s="125"/>
      <c r="Q116" s="121"/>
      <c r="R116" s="121"/>
      <c r="S116" s="121"/>
      <c r="T116" s="121"/>
      <c r="U116" s="121"/>
      <c r="V116" s="121"/>
      <c r="W116" s="121"/>
      <c r="X116" s="122"/>
      <c r="Y116" s="122"/>
      <c r="Z116" s="144"/>
      <c r="AA116" s="121"/>
      <c r="AB116" s="121"/>
      <c r="AC116" s="113"/>
      <c r="AD116" s="114"/>
      <c r="AE116" s="113"/>
      <c r="AF116" s="114"/>
      <c r="AG116" s="104"/>
      <c r="AH116" s="114"/>
      <c r="AI116" s="1"/>
      <c r="AJ116" s="1"/>
      <c r="AK116" s="1"/>
      <c r="AL116" s="1"/>
      <c r="AM116" s="1"/>
      <c r="AN116" s="1"/>
      <c r="AO116" s="1"/>
    </row>
    <row r="117" spans="1:41" ht="66.75" customHeight="1" thickBot="1" x14ac:dyDescent="0.3">
      <c r="A117" s="128"/>
      <c r="B117" s="121"/>
      <c r="C117" s="30" t="s">
        <v>53</v>
      </c>
      <c r="D117" s="30" t="s">
        <v>41</v>
      </c>
      <c r="E117" s="32" t="s">
        <v>193</v>
      </c>
      <c r="F117" s="128"/>
      <c r="G117" s="121"/>
      <c r="H117" s="121"/>
      <c r="I117" s="121"/>
      <c r="J117" s="125"/>
      <c r="K117" s="125"/>
      <c r="L117" s="121"/>
      <c r="M117" s="121"/>
      <c r="N117" s="145"/>
      <c r="O117" s="121"/>
      <c r="P117" s="125"/>
      <c r="Q117" s="121"/>
      <c r="R117" s="121"/>
      <c r="S117" s="121"/>
      <c r="T117" s="121"/>
      <c r="U117" s="121"/>
      <c r="V117" s="121"/>
      <c r="W117" s="121"/>
      <c r="X117" s="122"/>
      <c r="Y117" s="122"/>
      <c r="Z117" s="144"/>
      <c r="AA117" s="121"/>
      <c r="AB117" s="121"/>
      <c r="AC117" s="113"/>
      <c r="AD117" s="114"/>
      <c r="AE117" s="113"/>
      <c r="AF117" s="114"/>
      <c r="AG117" s="104"/>
      <c r="AH117" s="114"/>
      <c r="AI117" s="1"/>
      <c r="AJ117" s="1"/>
      <c r="AK117" s="1"/>
      <c r="AL117" s="1"/>
      <c r="AM117" s="1"/>
      <c r="AN117" s="1"/>
      <c r="AO117" s="1"/>
    </row>
    <row r="118" spans="1:41" ht="73.5" customHeight="1" thickBot="1" x14ac:dyDescent="0.3">
      <c r="A118" s="128"/>
      <c r="B118" s="121"/>
      <c r="C118" s="30" t="s">
        <v>40</v>
      </c>
      <c r="D118" s="30" t="s">
        <v>41</v>
      </c>
      <c r="E118" s="32" t="s">
        <v>194</v>
      </c>
      <c r="F118" s="128"/>
      <c r="G118" s="121"/>
      <c r="H118" s="121"/>
      <c r="I118" s="121"/>
      <c r="J118" s="125"/>
      <c r="K118" s="125"/>
      <c r="L118" s="121"/>
      <c r="M118" s="121"/>
      <c r="N118" s="145"/>
      <c r="O118" s="121"/>
      <c r="P118" s="125"/>
      <c r="Q118" s="121"/>
      <c r="R118" s="121"/>
      <c r="S118" s="121"/>
      <c r="T118" s="121"/>
      <c r="U118" s="121"/>
      <c r="V118" s="121"/>
      <c r="W118" s="121"/>
      <c r="X118" s="122"/>
      <c r="Y118" s="122"/>
      <c r="Z118" s="144"/>
      <c r="AA118" s="121"/>
      <c r="AB118" s="121"/>
      <c r="AC118" s="113"/>
      <c r="AD118" s="114"/>
      <c r="AE118" s="113"/>
      <c r="AF118" s="114"/>
      <c r="AG118" s="104"/>
      <c r="AH118" s="114"/>
      <c r="AI118" s="1"/>
      <c r="AJ118" s="1"/>
      <c r="AK118" s="1"/>
      <c r="AL118" s="1"/>
      <c r="AM118" s="1"/>
      <c r="AN118" s="1"/>
      <c r="AO118" s="1"/>
    </row>
    <row r="119" spans="1:41" ht="90" customHeight="1" thickBot="1" x14ac:dyDescent="0.3">
      <c r="A119" s="128"/>
      <c r="B119" s="121"/>
      <c r="C119" s="30" t="s">
        <v>91</v>
      </c>
      <c r="D119" s="30" t="s">
        <v>60</v>
      </c>
      <c r="E119" s="32" t="s">
        <v>529</v>
      </c>
      <c r="F119" s="128"/>
      <c r="G119" s="121"/>
      <c r="H119" s="121"/>
      <c r="I119" s="121"/>
      <c r="J119" s="125"/>
      <c r="K119" s="125"/>
      <c r="L119" s="121"/>
      <c r="M119" s="121"/>
      <c r="N119" s="145"/>
      <c r="O119" s="121"/>
      <c r="P119" s="125"/>
      <c r="Q119" s="121"/>
      <c r="R119" s="121"/>
      <c r="S119" s="121"/>
      <c r="T119" s="121"/>
      <c r="U119" s="121"/>
      <c r="V119" s="121"/>
      <c r="W119" s="121"/>
      <c r="X119" s="122"/>
      <c r="Y119" s="122"/>
      <c r="Z119" s="144"/>
      <c r="AA119" s="121"/>
      <c r="AB119" s="121"/>
      <c r="AC119" s="113"/>
      <c r="AD119" s="114"/>
      <c r="AE119" s="113"/>
      <c r="AF119" s="114"/>
      <c r="AG119" s="104"/>
      <c r="AH119" s="114"/>
      <c r="AI119" s="1"/>
      <c r="AJ119" s="1"/>
      <c r="AK119" s="1"/>
      <c r="AL119" s="1"/>
      <c r="AM119" s="1"/>
      <c r="AN119" s="1"/>
      <c r="AO119" s="1"/>
    </row>
    <row r="120" spans="1:41" ht="59.25" customHeight="1" thickBot="1" x14ac:dyDescent="0.3">
      <c r="A120" s="128" t="s">
        <v>195</v>
      </c>
      <c r="B120" s="121" t="s">
        <v>196</v>
      </c>
      <c r="C120" s="30" t="s">
        <v>53</v>
      </c>
      <c r="D120" s="30" t="s">
        <v>41</v>
      </c>
      <c r="E120" s="56" t="s">
        <v>554</v>
      </c>
      <c r="F120" s="128" t="s">
        <v>617</v>
      </c>
      <c r="G120" s="121" t="s">
        <v>197</v>
      </c>
      <c r="H120" s="121" t="s">
        <v>33</v>
      </c>
      <c r="I120" s="121">
        <v>1</v>
      </c>
      <c r="J120" s="125" t="s">
        <v>34</v>
      </c>
      <c r="K120" s="125">
        <v>10</v>
      </c>
      <c r="L120" s="121">
        <v>10</v>
      </c>
      <c r="M120" s="121" t="s">
        <v>35</v>
      </c>
      <c r="N120" s="121" t="s">
        <v>573</v>
      </c>
      <c r="O120" s="121" t="s">
        <v>42</v>
      </c>
      <c r="P120" s="125">
        <v>100</v>
      </c>
      <c r="Q120" s="121" t="s">
        <v>33</v>
      </c>
      <c r="R120" s="121">
        <v>1</v>
      </c>
      <c r="S120" s="121" t="s">
        <v>34</v>
      </c>
      <c r="T120" s="121">
        <v>10</v>
      </c>
      <c r="U120" s="121">
        <v>10</v>
      </c>
      <c r="V120" s="121" t="s">
        <v>35</v>
      </c>
      <c r="W120" s="121" t="s">
        <v>574</v>
      </c>
      <c r="X120" s="122">
        <v>42736</v>
      </c>
      <c r="Y120" s="122">
        <v>43100</v>
      </c>
      <c r="Z120" s="121" t="s">
        <v>576</v>
      </c>
      <c r="AA120" s="121" t="s">
        <v>577</v>
      </c>
      <c r="AB120" s="121" t="s">
        <v>575</v>
      </c>
      <c r="AC120" s="163">
        <v>1</v>
      </c>
      <c r="AD120" s="166" t="s">
        <v>799</v>
      </c>
      <c r="AE120" s="163">
        <v>1</v>
      </c>
      <c r="AF120" s="166" t="s">
        <v>798</v>
      </c>
      <c r="AG120" s="106" t="s">
        <v>670</v>
      </c>
      <c r="AH120" s="114" t="s">
        <v>623</v>
      </c>
      <c r="AI120" s="1"/>
      <c r="AJ120" s="1"/>
      <c r="AK120" s="1"/>
      <c r="AL120" s="1"/>
      <c r="AM120" s="1"/>
      <c r="AN120" s="1"/>
      <c r="AO120" s="1"/>
    </row>
    <row r="121" spans="1:41" ht="53.25" customHeight="1" thickBot="1" x14ac:dyDescent="0.3">
      <c r="A121" s="128"/>
      <c r="B121" s="121"/>
      <c r="C121" s="30"/>
      <c r="D121" s="30" t="s">
        <v>46</v>
      </c>
      <c r="E121" s="56" t="s">
        <v>555</v>
      </c>
      <c r="F121" s="128"/>
      <c r="G121" s="121"/>
      <c r="H121" s="121"/>
      <c r="I121" s="121"/>
      <c r="J121" s="125"/>
      <c r="K121" s="125"/>
      <c r="L121" s="121"/>
      <c r="M121" s="121"/>
      <c r="N121" s="121"/>
      <c r="O121" s="121"/>
      <c r="P121" s="125"/>
      <c r="Q121" s="121"/>
      <c r="R121" s="121"/>
      <c r="S121" s="121"/>
      <c r="T121" s="121"/>
      <c r="U121" s="121"/>
      <c r="V121" s="121"/>
      <c r="W121" s="121"/>
      <c r="X121" s="122"/>
      <c r="Y121" s="122"/>
      <c r="Z121" s="121"/>
      <c r="AA121" s="121"/>
      <c r="AB121" s="121"/>
      <c r="AC121" s="164"/>
      <c r="AD121" s="167"/>
      <c r="AE121" s="164"/>
      <c r="AF121" s="167"/>
      <c r="AG121" s="106"/>
      <c r="AH121" s="114"/>
      <c r="AI121" s="1"/>
      <c r="AJ121" s="1"/>
      <c r="AK121" s="1"/>
      <c r="AL121" s="1"/>
      <c r="AM121" s="1"/>
      <c r="AN121" s="1"/>
      <c r="AO121" s="1"/>
    </row>
    <row r="122" spans="1:41" ht="68.25" customHeight="1" thickBot="1" x14ac:dyDescent="0.3">
      <c r="A122" s="128"/>
      <c r="B122" s="121"/>
      <c r="C122" s="30"/>
      <c r="D122" s="30" t="s">
        <v>46</v>
      </c>
      <c r="E122" s="56" t="s">
        <v>556</v>
      </c>
      <c r="F122" s="128"/>
      <c r="G122" s="121"/>
      <c r="H122" s="121"/>
      <c r="I122" s="121"/>
      <c r="J122" s="125"/>
      <c r="K122" s="125"/>
      <c r="L122" s="121"/>
      <c r="M122" s="121"/>
      <c r="N122" s="121"/>
      <c r="O122" s="121"/>
      <c r="P122" s="125"/>
      <c r="Q122" s="121"/>
      <c r="R122" s="121"/>
      <c r="S122" s="121"/>
      <c r="T122" s="121"/>
      <c r="U122" s="121"/>
      <c r="V122" s="121"/>
      <c r="W122" s="121"/>
      <c r="X122" s="122"/>
      <c r="Y122" s="122"/>
      <c r="Z122" s="121"/>
      <c r="AA122" s="121"/>
      <c r="AB122" s="121"/>
      <c r="AC122" s="164"/>
      <c r="AD122" s="167"/>
      <c r="AE122" s="164"/>
      <c r="AF122" s="167"/>
      <c r="AG122" s="106"/>
      <c r="AH122" s="114"/>
      <c r="AI122" s="1"/>
      <c r="AJ122" s="1"/>
      <c r="AK122" s="1"/>
      <c r="AL122" s="1"/>
      <c r="AM122" s="1"/>
      <c r="AN122" s="1"/>
      <c r="AO122" s="1"/>
    </row>
    <row r="123" spans="1:41" ht="68.25" customHeight="1" thickBot="1" x14ac:dyDescent="0.3">
      <c r="A123" s="128"/>
      <c r="B123" s="121"/>
      <c r="C123" s="30" t="s">
        <v>53</v>
      </c>
      <c r="D123" s="30" t="s">
        <v>60</v>
      </c>
      <c r="E123" s="56" t="s">
        <v>557</v>
      </c>
      <c r="F123" s="128"/>
      <c r="G123" s="121"/>
      <c r="H123" s="121"/>
      <c r="I123" s="121"/>
      <c r="J123" s="125"/>
      <c r="K123" s="125"/>
      <c r="L123" s="121"/>
      <c r="M123" s="121"/>
      <c r="N123" s="121"/>
      <c r="O123" s="121"/>
      <c r="P123" s="125"/>
      <c r="Q123" s="121"/>
      <c r="R123" s="121"/>
      <c r="S123" s="121"/>
      <c r="T123" s="121"/>
      <c r="U123" s="121"/>
      <c r="V123" s="121"/>
      <c r="W123" s="121"/>
      <c r="X123" s="122"/>
      <c r="Y123" s="122"/>
      <c r="Z123" s="121"/>
      <c r="AA123" s="121"/>
      <c r="AB123" s="121"/>
      <c r="AC123" s="164"/>
      <c r="AD123" s="167"/>
      <c r="AE123" s="164"/>
      <c r="AF123" s="167"/>
      <c r="AG123" s="106"/>
      <c r="AH123" s="114"/>
      <c r="AI123" s="1"/>
      <c r="AJ123" s="1"/>
      <c r="AK123" s="1"/>
      <c r="AL123" s="1"/>
      <c r="AM123" s="1"/>
      <c r="AN123" s="1"/>
      <c r="AO123" s="1"/>
    </row>
    <row r="124" spans="1:41" ht="60.75" customHeight="1" thickBot="1" x14ac:dyDescent="0.3">
      <c r="A124" s="128"/>
      <c r="B124" s="121"/>
      <c r="C124" s="30" t="s">
        <v>53</v>
      </c>
      <c r="D124" s="30" t="s">
        <v>46</v>
      </c>
      <c r="E124" s="32" t="s">
        <v>558</v>
      </c>
      <c r="F124" s="128"/>
      <c r="G124" s="121"/>
      <c r="H124" s="121"/>
      <c r="I124" s="121"/>
      <c r="J124" s="125"/>
      <c r="K124" s="125"/>
      <c r="L124" s="121"/>
      <c r="M124" s="121"/>
      <c r="N124" s="121"/>
      <c r="O124" s="121"/>
      <c r="P124" s="125"/>
      <c r="Q124" s="121"/>
      <c r="R124" s="121"/>
      <c r="S124" s="121"/>
      <c r="T124" s="121"/>
      <c r="U124" s="121"/>
      <c r="V124" s="121"/>
      <c r="W124" s="121"/>
      <c r="X124" s="122"/>
      <c r="Y124" s="122"/>
      <c r="Z124" s="121"/>
      <c r="AA124" s="121"/>
      <c r="AB124" s="121"/>
      <c r="AC124" s="164"/>
      <c r="AD124" s="167"/>
      <c r="AE124" s="164"/>
      <c r="AF124" s="167"/>
      <c r="AG124" s="106"/>
      <c r="AH124" s="114"/>
      <c r="AI124" s="1"/>
      <c r="AJ124" s="1"/>
      <c r="AK124" s="1"/>
      <c r="AL124" s="1"/>
      <c r="AM124" s="1"/>
      <c r="AN124" s="1"/>
      <c r="AO124" s="1"/>
    </row>
    <row r="125" spans="1:41" ht="102.75" customHeight="1" thickBot="1" x14ac:dyDescent="0.3">
      <c r="A125" s="128"/>
      <c r="B125" s="121"/>
      <c r="C125" s="30" t="s">
        <v>53</v>
      </c>
      <c r="D125" s="30" t="s">
        <v>46</v>
      </c>
      <c r="E125" s="32" t="s">
        <v>559</v>
      </c>
      <c r="F125" s="128"/>
      <c r="G125" s="121"/>
      <c r="H125" s="121"/>
      <c r="I125" s="121"/>
      <c r="J125" s="125"/>
      <c r="K125" s="125"/>
      <c r="L125" s="121"/>
      <c r="M125" s="121"/>
      <c r="N125" s="121"/>
      <c r="O125" s="121"/>
      <c r="P125" s="125"/>
      <c r="Q125" s="121"/>
      <c r="R125" s="121"/>
      <c r="S125" s="121"/>
      <c r="T125" s="121"/>
      <c r="U125" s="121"/>
      <c r="V125" s="121"/>
      <c r="W125" s="121"/>
      <c r="X125" s="122"/>
      <c r="Y125" s="122"/>
      <c r="Z125" s="121"/>
      <c r="AA125" s="121"/>
      <c r="AB125" s="121"/>
      <c r="AC125" s="165"/>
      <c r="AD125" s="168"/>
      <c r="AE125" s="165"/>
      <c r="AF125" s="168"/>
      <c r="AG125" s="106"/>
      <c r="AH125" s="114"/>
      <c r="AI125" s="1"/>
      <c r="AJ125" s="1"/>
      <c r="AK125" s="1"/>
      <c r="AL125" s="1"/>
      <c r="AM125" s="1"/>
      <c r="AN125" s="1"/>
      <c r="AO125" s="1"/>
    </row>
    <row r="126" spans="1:41" s="6" customFormat="1" ht="64.5" customHeight="1" thickBot="1" x14ac:dyDescent="0.3">
      <c r="A126" s="133" t="s">
        <v>195</v>
      </c>
      <c r="B126" s="125" t="s">
        <v>196</v>
      </c>
      <c r="C126" s="31" t="s">
        <v>62</v>
      </c>
      <c r="D126" s="31" t="s">
        <v>46</v>
      </c>
      <c r="E126" s="40" t="s">
        <v>198</v>
      </c>
      <c r="F126" s="133" t="s">
        <v>276</v>
      </c>
      <c r="G126" s="125" t="s">
        <v>620</v>
      </c>
      <c r="H126" s="125" t="s">
        <v>33</v>
      </c>
      <c r="I126" s="125">
        <v>1</v>
      </c>
      <c r="J126" s="125" t="s">
        <v>34</v>
      </c>
      <c r="K126" s="125">
        <v>10</v>
      </c>
      <c r="L126" s="125">
        <v>10</v>
      </c>
      <c r="M126" s="125" t="s">
        <v>35</v>
      </c>
      <c r="N126" s="125" t="s">
        <v>573</v>
      </c>
      <c r="O126" s="125" t="s">
        <v>42</v>
      </c>
      <c r="P126" s="125">
        <v>100</v>
      </c>
      <c r="Q126" s="125" t="s">
        <v>33</v>
      </c>
      <c r="R126" s="125">
        <v>1</v>
      </c>
      <c r="S126" s="125" t="s">
        <v>34</v>
      </c>
      <c r="T126" s="125">
        <v>10</v>
      </c>
      <c r="U126" s="125">
        <v>10</v>
      </c>
      <c r="V126" s="125" t="s">
        <v>35</v>
      </c>
      <c r="W126" s="125" t="s">
        <v>574</v>
      </c>
      <c r="X126" s="126">
        <v>42736</v>
      </c>
      <c r="Y126" s="126">
        <v>42736</v>
      </c>
      <c r="Z126" s="125" t="s">
        <v>576</v>
      </c>
      <c r="AA126" s="125" t="s">
        <v>621</v>
      </c>
      <c r="AB126" s="127" t="s">
        <v>575</v>
      </c>
      <c r="AC126" s="147">
        <v>1</v>
      </c>
      <c r="AD126" s="150" t="s">
        <v>800</v>
      </c>
      <c r="AE126" s="111">
        <v>1</v>
      </c>
      <c r="AF126" s="106" t="s">
        <v>798</v>
      </c>
      <c r="AG126" s="106" t="s">
        <v>670</v>
      </c>
      <c r="AH126" s="106" t="s">
        <v>623</v>
      </c>
      <c r="AI126" s="5"/>
      <c r="AJ126" s="5"/>
      <c r="AK126" s="5"/>
      <c r="AL126" s="5"/>
      <c r="AM126" s="5"/>
      <c r="AN126" s="5"/>
      <c r="AO126" s="5"/>
    </row>
    <row r="127" spans="1:41" s="6" customFormat="1" ht="121.5" customHeight="1" thickBot="1" x14ac:dyDescent="0.3">
      <c r="A127" s="133"/>
      <c r="B127" s="125"/>
      <c r="C127" s="31"/>
      <c r="D127" s="31" t="s">
        <v>46</v>
      </c>
      <c r="E127" s="40" t="s">
        <v>199</v>
      </c>
      <c r="F127" s="133"/>
      <c r="G127" s="125"/>
      <c r="H127" s="125"/>
      <c r="I127" s="125"/>
      <c r="J127" s="125"/>
      <c r="K127" s="125"/>
      <c r="L127" s="125"/>
      <c r="M127" s="125"/>
      <c r="N127" s="125"/>
      <c r="O127" s="125"/>
      <c r="P127" s="125"/>
      <c r="Q127" s="125"/>
      <c r="R127" s="125"/>
      <c r="S127" s="125"/>
      <c r="T127" s="125"/>
      <c r="U127" s="125"/>
      <c r="V127" s="125"/>
      <c r="W127" s="125"/>
      <c r="X127" s="126"/>
      <c r="Y127" s="126"/>
      <c r="Z127" s="125"/>
      <c r="AA127" s="125"/>
      <c r="AB127" s="127"/>
      <c r="AC127" s="148"/>
      <c r="AD127" s="151"/>
      <c r="AE127" s="108"/>
      <c r="AF127" s="106"/>
      <c r="AG127" s="106"/>
      <c r="AH127" s="106"/>
      <c r="AI127" s="5"/>
      <c r="AJ127" s="5"/>
      <c r="AK127" s="5"/>
      <c r="AL127" s="5"/>
      <c r="AM127" s="5"/>
      <c r="AN127" s="5"/>
      <c r="AO127" s="5"/>
    </row>
    <row r="128" spans="1:41" s="6" customFormat="1" ht="121.5" customHeight="1" thickBot="1" x14ac:dyDescent="0.3">
      <c r="A128" s="133"/>
      <c r="B128" s="125"/>
      <c r="C128" s="31" t="s">
        <v>62</v>
      </c>
      <c r="D128" s="31" t="s">
        <v>46</v>
      </c>
      <c r="E128" s="40" t="s">
        <v>200</v>
      </c>
      <c r="F128" s="133"/>
      <c r="G128" s="125"/>
      <c r="H128" s="125"/>
      <c r="I128" s="125"/>
      <c r="J128" s="125"/>
      <c r="K128" s="125"/>
      <c r="L128" s="125"/>
      <c r="M128" s="125"/>
      <c r="N128" s="125"/>
      <c r="O128" s="125"/>
      <c r="P128" s="125"/>
      <c r="Q128" s="125"/>
      <c r="R128" s="125"/>
      <c r="S128" s="125"/>
      <c r="T128" s="125"/>
      <c r="U128" s="125"/>
      <c r="V128" s="125"/>
      <c r="W128" s="125"/>
      <c r="X128" s="126"/>
      <c r="Y128" s="126"/>
      <c r="Z128" s="125"/>
      <c r="AA128" s="125"/>
      <c r="AB128" s="127"/>
      <c r="AC128" s="148"/>
      <c r="AD128" s="151"/>
      <c r="AE128" s="108"/>
      <c r="AF128" s="106"/>
      <c r="AG128" s="106"/>
      <c r="AH128" s="106"/>
      <c r="AI128" s="5"/>
      <c r="AJ128" s="5"/>
      <c r="AK128" s="5"/>
      <c r="AL128" s="5"/>
      <c r="AM128" s="5"/>
      <c r="AN128" s="5"/>
      <c r="AO128" s="5"/>
    </row>
    <row r="129" spans="1:41" s="6" customFormat="1" ht="121.5" customHeight="1" thickBot="1" x14ac:dyDescent="0.3">
      <c r="A129" s="133"/>
      <c r="B129" s="125"/>
      <c r="C129" s="31" t="s">
        <v>62</v>
      </c>
      <c r="D129" s="31" t="s">
        <v>46</v>
      </c>
      <c r="E129" s="40" t="s">
        <v>201</v>
      </c>
      <c r="F129" s="133"/>
      <c r="G129" s="125"/>
      <c r="H129" s="125"/>
      <c r="I129" s="125"/>
      <c r="J129" s="125"/>
      <c r="K129" s="125"/>
      <c r="L129" s="125"/>
      <c r="M129" s="125"/>
      <c r="N129" s="125"/>
      <c r="O129" s="125"/>
      <c r="P129" s="125"/>
      <c r="Q129" s="125"/>
      <c r="R129" s="125"/>
      <c r="S129" s="125"/>
      <c r="T129" s="125"/>
      <c r="U129" s="125"/>
      <c r="V129" s="125"/>
      <c r="W129" s="125"/>
      <c r="X129" s="126"/>
      <c r="Y129" s="126"/>
      <c r="Z129" s="125"/>
      <c r="AA129" s="125"/>
      <c r="AB129" s="127"/>
      <c r="AC129" s="148"/>
      <c r="AD129" s="151"/>
      <c r="AE129" s="108"/>
      <c r="AF129" s="106"/>
      <c r="AG129" s="106"/>
      <c r="AH129" s="106"/>
      <c r="AI129" s="5"/>
      <c r="AJ129" s="5"/>
      <c r="AK129" s="5"/>
      <c r="AL129" s="5"/>
      <c r="AM129" s="5"/>
      <c r="AN129" s="5"/>
      <c r="AO129" s="5"/>
    </row>
    <row r="130" spans="1:41" s="6" customFormat="1" ht="64.5" customHeight="1" thickBot="1" x14ac:dyDescent="0.3">
      <c r="A130" s="133"/>
      <c r="B130" s="125"/>
      <c r="C130" s="31" t="s">
        <v>53</v>
      </c>
      <c r="D130" s="31" t="s">
        <v>46</v>
      </c>
      <c r="E130" s="39" t="s">
        <v>202</v>
      </c>
      <c r="F130" s="133"/>
      <c r="G130" s="125"/>
      <c r="H130" s="125"/>
      <c r="I130" s="125"/>
      <c r="J130" s="125"/>
      <c r="K130" s="125"/>
      <c r="L130" s="125"/>
      <c r="M130" s="125"/>
      <c r="N130" s="125"/>
      <c r="O130" s="125"/>
      <c r="P130" s="125"/>
      <c r="Q130" s="125"/>
      <c r="R130" s="125"/>
      <c r="S130" s="125"/>
      <c r="T130" s="125"/>
      <c r="U130" s="125"/>
      <c r="V130" s="125"/>
      <c r="W130" s="125"/>
      <c r="X130" s="126"/>
      <c r="Y130" s="126"/>
      <c r="Z130" s="125"/>
      <c r="AA130" s="125"/>
      <c r="AB130" s="127"/>
      <c r="AC130" s="149"/>
      <c r="AD130" s="152"/>
      <c r="AE130" s="108"/>
      <c r="AF130" s="106"/>
      <c r="AG130" s="106"/>
      <c r="AH130" s="106"/>
      <c r="AI130" s="5"/>
      <c r="AJ130" s="5"/>
      <c r="AK130" s="5"/>
      <c r="AL130" s="5"/>
      <c r="AM130" s="5"/>
      <c r="AN130" s="5"/>
      <c r="AO130" s="5"/>
    </row>
    <row r="131" spans="1:41" ht="50.1" customHeight="1" thickBot="1" x14ac:dyDescent="0.3">
      <c r="A131" s="90" t="s">
        <v>203</v>
      </c>
      <c r="B131" s="91"/>
      <c r="C131" s="92"/>
      <c r="D131" s="92"/>
      <c r="E131" s="93"/>
      <c r="F131" s="93"/>
      <c r="G131" s="93"/>
      <c r="H131" s="93"/>
      <c r="I131" s="93"/>
      <c r="J131" s="94"/>
      <c r="K131" s="94"/>
      <c r="L131" s="93"/>
      <c r="M131" s="93"/>
      <c r="N131" s="93"/>
      <c r="O131" s="93"/>
      <c r="P131" s="94"/>
      <c r="Q131" s="93"/>
      <c r="R131" s="93"/>
      <c r="S131" s="93"/>
      <c r="T131" s="93"/>
      <c r="U131" s="93"/>
      <c r="V131" s="93"/>
      <c r="W131" s="93"/>
      <c r="X131" s="93"/>
      <c r="Y131" s="93"/>
      <c r="Z131" s="93"/>
      <c r="AA131" s="93"/>
      <c r="AB131" s="93"/>
      <c r="AC131" s="95"/>
      <c r="AD131" s="96"/>
      <c r="AE131" s="97"/>
      <c r="AF131" s="98"/>
      <c r="AG131" s="98"/>
      <c r="AH131" s="99"/>
      <c r="AI131" s="1"/>
      <c r="AJ131" s="1"/>
      <c r="AK131" s="1"/>
      <c r="AL131" s="1"/>
      <c r="AM131" s="1"/>
      <c r="AN131" s="1"/>
      <c r="AO131" s="1"/>
    </row>
    <row r="132" spans="1:41" s="6" customFormat="1" ht="64.5" customHeight="1" thickBot="1" x14ac:dyDescent="0.3">
      <c r="A132" s="128" t="s">
        <v>204</v>
      </c>
      <c r="B132" s="121" t="s">
        <v>205</v>
      </c>
      <c r="C132" s="30" t="s">
        <v>53</v>
      </c>
      <c r="D132" s="30" t="s">
        <v>41</v>
      </c>
      <c r="E132" s="32" t="s">
        <v>589</v>
      </c>
      <c r="F132" s="128" t="s">
        <v>618</v>
      </c>
      <c r="G132" s="121" t="s">
        <v>206</v>
      </c>
      <c r="H132" s="121" t="s">
        <v>33</v>
      </c>
      <c r="I132" s="121">
        <v>1</v>
      </c>
      <c r="J132" s="125" t="s">
        <v>255</v>
      </c>
      <c r="K132" s="125">
        <v>5</v>
      </c>
      <c r="L132" s="121">
        <v>5</v>
      </c>
      <c r="M132" s="121" t="s">
        <v>35</v>
      </c>
      <c r="N132" s="121" t="s">
        <v>772</v>
      </c>
      <c r="O132" s="121" t="s">
        <v>265</v>
      </c>
      <c r="P132" s="125">
        <v>85</v>
      </c>
      <c r="Q132" s="121" t="s">
        <v>33</v>
      </c>
      <c r="R132" s="121">
        <v>1</v>
      </c>
      <c r="S132" s="121" t="s">
        <v>255</v>
      </c>
      <c r="T132" s="121">
        <v>5</v>
      </c>
      <c r="U132" s="121">
        <v>5</v>
      </c>
      <c r="V132" s="121" t="s">
        <v>35</v>
      </c>
      <c r="W132" s="121" t="s">
        <v>588</v>
      </c>
      <c r="X132" s="126">
        <v>42737</v>
      </c>
      <c r="Y132" s="126">
        <v>43100</v>
      </c>
      <c r="Z132" s="131" t="s">
        <v>279</v>
      </c>
      <c r="AA132" s="121" t="s">
        <v>591</v>
      </c>
      <c r="AB132" s="121" t="s">
        <v>607</v>
      </c>
      <c r="AC132" s="160">
        <v>1</v>
      </c>
      <c r="AD132" s="114" t="s">
        <v>693</v>
      </c>
      <c r="AE132" s="160">
        <v>0.25</v>
      </c>
      <c r="AF132" s="161" t="s">
        <v>694</v>
      </c>
      <c r="AG132" s="107" t="s">
        <v>662</v>
      </c>
      <c r="AH132" s="114" t="s">
        <v>623</v>
      </c>
      <c r="AI132" s="5"/>
      <c r="AJ132" s="5"/>
      <c r="AK132" s="5"/>
      <c r="AL132" s="5"/>
      <c r="AM132" s="5"/>
      <c r="AN132" s="5"/>
      <c r="AO132" s="5"/>
    </row>
    <row r="133" spans="1:41" s="6" customFormat="1" ht="64.5" customHeight="1" thickBot="1" x14ac:dyDescent="0.3">
      <c r="A133" s="128"/>
      <c r="B133" s="121"/>
      <c r="C133" s="30" t="s">
        <v>53</v>
      </c>
      <c r="D133" s="30"/>
      <c r="E133" s="32" t="s">
        <v>207</v>
      </c>
      <c r="F133" s="128"/>
      <c r="G133" s="121"/>
      <c r="H133" s="121"/>
      <c r="I133" s="121"/>
      <c r="J133" s="125"/>
      <c r="K133" s="125"/>
      <c r="L133" s="121"/>
      <c r="M133" s="121"/>
      <c r="N133" s="121"/>
      <c r="O133" s="121"/>
      <c r="P133" s="125"/>
      <c r="Q133" s="121"/>
      <c r="R133" s="121"/>
      <c r="S133" s="121"/>
      <c r="T133" s="121"/>
      <c r="U133" s="121"/>
      <c r="V133" s="121"/>
      <c r="W133" s="121"/>
      <c r="X133" s="126"/>
      <c r="Y133" s="126"/>
      <c r="Z133" s="131"/>
      <c r="AA133" s="121"/>
      <c r="AB133" s="121"/>
      <c r="AC133" s="160"/>
      <c r="AD133" s="114"/>
      <c r="AE133" s="160"/>
      <c r="AF133" s="161"/>
      <c r="AG133" s="107"/>
      <c r="AH133" s="114"/>
      <c r="AI133" s="5"/>
      <c r="AJ133" s="5"/>
      <c r="AK133" s="5"/>
      <c r="AL133" s="5"/>
      <c r="AM133" s="5"/>
      <c r="AN133" s="5"/>
      <c r="AO133" s="5"/>
    </row>
    <row r="134" spans="1:41" s="6" customFormat="1" ht="64.5" customHeight="1" thickBot="1" x14ac:dyDescent="0.3">
      <c r="A134" s="128"/>
      <c r="B134" s="121"/>
      <c r="C134" s="30" t="s">
        <v>62</v>
      </c>
      <c r="D134" s="30"/>
      <c r="E134" s="32" t="s">
        <v>590</v>
      </c>
      <c r="F134" s="128"/>
      <c r="G134" s="121"/>
      <c r="H134" s="121"/>
      <c r="I134" s="121"/>
      <c r="J134" s="125"/>
      <c r="K134" s="125"/>
      <c r="L134" s="121"/>
      <c r="M134" s="121"/>
      <c r="N134" s="121"/>
      <c r="O134" s="121"/>
      <c r="P134" s="125"/>
      <c r="Q134" s="121"/>
      <c r="R134" s="121"/>
      <c r="S134" s="121"/>
      <c r="T134" s="121"/>
      <c r="U134" s="121"/>
      <c r="V134" s="121"/>
      <c r="W134" s="121"/>
      <c r="X134" s="126"/>
      <c r="Y134" s="126"/>
      <c r="Z134" s="131"/>
      <c r="AA134" s="121"/>
      <c r="AB134" s="121"/>
      <c r="AC134" s="160"/>
      <c r="AD134" s="114"/>
      <c r="AE134" s="160"/>
      <c r="AF134" s="161"/>
      <c r="AG134" s="107"/>
      <c r="AH134" s="114"/>
      <c r="AI134" s="5"/>
      <c r="AJ134" s="5"/>
      <c r="AK134" s="5"/>
      <c r="AL134" s="5"/>
      <c r="AM134" s="5"/>
      <c r="AN134" s="5"/>
      <c r="AO134" s="5"/>
    </row>
    <row r="135" spans="1:41" s="6" customFormat="1" ht="69" customHeight="1" thickBot="1" x14ac:dyDescent="0.3">
      <c r="A135" s="128" t="s">
        <v>208</v>
      </c>
      <c r="B135" s="121" t="s">
        <v>209</v>
      </c>
      <c r="C135" s="30" t="s">
        <v>53</v>
      </c>
      <c r="D135" s="30"/>
      <c r="E135" s="32" t="s">
        <v>211</v>
      </c>
      <c r="F135" s="128" t="s">
        <v>773</v>
      </c>
      <c r="G135" s="121" t="s">
        <v>210</v>
      </c>
      <c r="H135" s="121" t="s">
        <v>310</v>
      </c>
      <c r="I135" s="121">
        <v>1</v>
      </c>
      <c r="J135" s="125" t="s">
        <v>34</v>
      </c>
      <c r="K135" s="125">
        <v>10</v>
      </c>
      <c r="L135" s="121">
        <f>+I135*K135</f>
        <v>10</v>
      </c>
      <c r="M135" s="121" t="s">
        <v>35</v>
      </c>
      <c r="N135" s="121" t="s">
        <v>774</v>
      </c>
      <c r="O135" s="121" t="s">
        <v>42</v>
      </c>
      <c r="P135" s="125">
        <v>85</v>
      </c>
      <c r="Q135" s="121" t="s">
        <v>310</v>
      </c>
      <c r="R135" s="121">
        <v>1</v>
      </c>
      <c r="S135" s="121" t="s">
        <v>34</v>
      </c>
      <c r="T135" s="121">
        <v>10</v>
      </c>
      <c r="U135" s="121">
        <v>10</v>
      </c>
      <c r="V135" s="121" t="s">
        <v>35</v>
      </c>
      <c r="W135" s="121" t="s">
        <v>775</v>
      </c>
      <c r="X135" s="131">
        <v>42767</v>
      </c>
      <c r="Y135" s="131">
        <v>43100</v>
      </c>
      <c r="Z135" s="131" t="s">
        <v>776</v>
      </c>
      <c r="AA135" s="121" t="s">
        <v>777</v>
      </c>
      <c r="AB135" s="121" t="s">
        <v>778</v>
      </c>
      <c r="AC135" s="160">
        <v>1</v>
      </c>
      <c r="AD135" s="114" t="s">
        <v>695</v>
      </c>
      <c r="AE135" s="160">
        <v>1</v>
      </c>
      <c r="AF135" s="114" t="s">
        <v>695</v>
      </c>
      <c r="AG135" s="107" t="s">
        <v>670</v>
      </c>
      <c r="AH135" s="114" t="s">
        <v>623</v>
      </c>
      <c r="AI135" s="5"/>
      <c r="AJ135" s="5"/>
      <c r="AK135" s="5"/>
      <c r="AL135" s="5"/>
      <c r="AM135" s="5"/>
      <c r="AN135" s="5"/>
      <c r="AO135" s="5"/>
    </row>
    <row r="136" spans="1:41" s="6" customFormat="1" ht="69" customHeight="1" thickBot="1" x14ac:dyDescent="0.3">
      <c r="A136" s="128"/>
      <c r="B136" s="121"/>
      <c r="C136" s="30" t="s">
        <v>72</v>
      </c>
      <c r="D136" s="30" t="s">
        <v>60</v>
      </c>
      <c r="E136" s="32" t="s">
        <v>779</v>
      </c>
      <c r="F136" s="128"/>
      <c r="G136" s="121"/>
      <c r="H136" s="121"/>
      <c r="I136" s="121"/>
      <c r="J136" s="125"/>
      <c r="K136" s="125"/>
      <c r="L136" s="121"/>
      <c r="M136" s="121"/>
      <c r="N136" s="121"/>
      <c r="O136" s="121"/>
      <c r="P136" s="125"/>
      <c r="Q136" s="121"/>
      <c r="R136" s="121"/>
      <c r="S136" s="121"/>
      <c r="T136" s="121"/>
      <c r="U136" s="121"/>
      <c r="V136" s="121"/>
      <c r="W136" s="121"/>
      <c r="X136" s="131"/>
      <c r="Y136" s="131"/>
      <c r="Z136" s="131"/>
      <c r="AA136" s="121"/>
      <c r="AB136" s="121"/>
      <c r="AC136" s="160"/>
      <c r="AD136" s="114"/>
      <c r="AE136" s="160"/>
      <c r="AF136" s="114"/>
      <c r="AG136" s="107"/>
      <c r="AH136" s="114"/>
      <c r="AI136" s="5"/>
      <c r="AJ136" s="5"/>
      <c r="AK136" s="5"/>
      <c r="AL136" s="5"/>
      <c r="AM136" s="5"/>
      <c r="AN136" s="5"/>
      <c r="AO136" s="5"/>
    </row>
    <row r="137" spans="1:41" s="6" customFormat="1" ht="69" customHeight="1" thickBot="1" x14ac:dyDescent="0.3">
      <c r="A137" s="128"/>
      <c r="B137" s="121"/>
      <c r="C137" s="30" t="s">
        <v>36</v>
      </c>
      <c r="D137" s="30"/>
      <c r="E137" s="32" t="s">
        <v>212</v>
      </c>
      <c r="F137" s="128"/>
      <c r="G137" s="121"/>
      <c r="H137" s="121"/>
      <c r="I137" s="121"/>
      <c r="J137" s="125"/>
      <c r="K137" s="125"/>
      <c r="L137" s="121"/>
      <c r="M137" s="121"/>
      <c r="N137" s="121"/>
      <c r="O137" s="121"/>
      <c r="P137" s="125"/>
      <c r="Q137" s="121"/>
      <c r="R137" s="121"/>
      <c r="S137" s="121"/>
      <c r="T137" s="121"/>
      <c r="U137" s="121"/>
      <c r="V137" s="121"/>
      <c r="W137" s="121"/>
      <c r="X137" s="131"/>
      <c r="Y137" s="131"/>
      <c r="Z137" s="131"/>
      <c r="AA137" s="121"/>
      <c r="AB137" s="121"/>
      <c r="AC137" s="160"/>
      <c r="AD137" s="114"/>
      <c r="AE137" s="160"/>
      <c r="AF137" s="114"/>
      <c r="AG137" s="107"/>
      <c r="AH137" s="114"/>
      <c r="AI137" s="5"/>
      <c r="AJ137" s="5"/>
      <c r="AK137" s="5"/>
      <c r="AL137" s="5"/>
      <c r="AM137" s="5"/>
      <c r="AN137" s="5"/>
      <c r="AO137" s="5"/>
    </row>
    <row r="138" spans="1:41" s="12" customFormat="1" ht="66.75" customHeight="1" thickBot="1" x14ac:dyDescent="0.3">
      <c r="A138" s="128" t="s">
        <v>213</v>
      </c>
      <c r="B138" s="125" t="s">
        <v>214</v>
      </c>
      <c r="C138" s="31" t="s">
        <v>72</v>
      </c>
      <c r="D138" s="31" t="s">
        <v>46</v>
      </c>
      <c r="E138" s="31" t="s">
        <v>215</v>
      </c>
      <c r="F138" s="133" t="s">
        <v>608</v>
      </c>
      <c r="G138" s="125" t="s">
        <v>371</v>
      </c>
      <c r="H138" s="125" t="s">
        <v>33</v>
      </c>
      <c r="I138" s="125">
        <v>1</v>
      </c>
      <c r="J138" s="125" t="s">
        <v>34</v>
      </c>
      <c r="K138" s="125">
        <v>10</v>
      </c>
      <c r="L138" s="125">
        <f>I138*K138</f>
        <v>10</v>
      </c>
      <c r="M138" s="125" t="s">
        <v>35</v>
      </c>
      <c r="N138" s="125" t="s">
        <v>372</v>
      </c>
      <c r="O138" s="125" t="s">
        <v>257</v>
      </c>
      <c r="P138" s="125">
        <v>85</v>
      </c>
      <c r="Q138" s="125" t="s">
        <v>258</v>
      </c>
      <c r="R138" s="125">
        <v>1</v>
      </c>
      <c r="S138" s="125" t="s">
        <v>34</v>
      </c>
      <c r="T138" s="125">
        <v>10</v>
      </c>
      <c r="U138" s="125">
        <v>20</v>
      </c>
      <c r="V138" s="125" t="s">
        <v>256</v>
      </c>
      <c r="W138" s="125" t="s">
        <v>530</v>
      </c>
      <c r="X138" s="125">
        <v>42767</v>
      </c>
      <c r="Y138" s="131">
        <v>43100</v>
      </c>
      <c r="Z138" s="125" t="s">
        <v>442</v>
      </c>
      <c r="AA138" s="125" t="s">
        <v>780</v>
      </c>
      <c r="AB138" s="125" t="s">
        <v>443</v>
      </c>
      <c r="AC138" s="105">
        <v>1</v>
      </c>
      <c r="AD138" s="106" t="s">
        <v>696</v>
      </c>
      <c r="AE138" s="105">
        <v>0</v>
      </c>
      <c r="AF138" s="106" t="s">
        <v>697</v>
      </c>
      <c r="AG138" s="159" t="s">
        <v>698</v>
      </c>
      <c r="AH138" s="106" t="s">
        <v>623</v>
      </c>
    </row>
    <row r="139" spans="1:41" s="12" customFormat="1" ht="63.75" customHeight="1" thickBot="1" x14ac:dyDescent="0.3">
      <c r="A139" s="128"/>
      <c r="B139" s="125"/>
      <c r="C139" s="26" t="s">
        <v>216</v>
      </c>
      <c r="D139" s="31" t="s">
        <v>37</v>
      </c>
      <c r="E139" s="31" t="s">
        <v>217</v>
      </c>
      <c r="F139" s="133"/>
      <c r="G139" s="125"/>
      <c r="H139" s="125"/>
      <c r="I139" s="125"/>
      <c r="J139" s="125"/>
      <c r="K139" s="125"/>
      <c r="L139" s="125"/>
      <c r="M139" s="125"/>
      <c r="N139" s="125"/>
      <c r="O139" s="125"/>
      <c r="P139" s="125"/>
      <c r="Q139" s="125"/>
      <c r="R139" s="125"/>
      <c r="S139" s="125"/>
      <c r="T139" s="125"/>
      <c r="U139" s="125"/>
      <c r="V139" s="125"/>
      <c r="W139" s="125"/>
      <c r="X139" s="125"/>
      <c r="Y139" s="131"/>
      <c r="Z139" s="125"/>
      <c r="AA139" s="125"/>
      <c r="AB139" s="125"/>
      <c r="AC139" s="105"/>
      <c r="AD139" s="106"/>
      <c r="AE139" s="105"/>
      <c r="AF139" s="106"/>
      <c r="AG139" s="159"/>
      <c r="AH139" s="106"/>
    </row>
    <row r="140" spans="1:41" s="12" customFormat="1" ht="54.75" customHeight="1" thickBot="1" x14ac:dyDescent="0.3">
      <c r="A140" s="128"/>
      <c r="B140" s="125"/>
      <c r="C140" s="31" t="s">
        <v>82</v>
      </c>
      <c r="D140" s="31" t="s">
        <v>43</v>
      </c>
      <c r="E140" s="31" t="s">
        <v>218</v>
      </c>
      <c r="F140" s="133"/>
      <c r="G140" s="125"/>
      <c r="H140" s="125"/>
      <c r="I140" s="125"/>
      <c r="J140" s="125"/>
      <c r="K140" s="125"/>
      <c r="L140" s="125"/>
      <c r="M140" s="125"/>
      <c r="N140" s="125"/>
      <c r="O140" s="125"/>
      <c r="P140" s="125"/>
      <c r="Q140" s="125"/>
      <c r="R140" s="125"/>
      <c r="S140" s="125"/>
      <c r="T140" s="125"/>
      <c r="U140" s="125"/>
      <c r="V140" s="125"/>
      <c r="W140" s="125"/>
      <c r="X140" s="125"/>
      <c r="Y140" s="131"/>
      <c r="Z140" s="125"/>
      <c r="AA140" s="125"/>
      <c r="AB140" s="125"/>
      <c r="AC140" s="105"/>
      <c r="AD140" s="106"/>
      <c r="AE140" s="105"/>
      <c r="AF140" s="106"/>
      <c r="AG140" s="159"/>
      <c r="AH140" s="106"/>
    </row>
    <row r="141" spans="1:41" s="12" customFormat="1" ht="54.75" customHeight="1" thickBot="1" x14ac:dyDescent="0.3">
      <c r="A141" s="128"/>
      <c r="B141" s="125"/>
      <c r="C141" s="31" t="s">
        <v>36</v>
      </c>
      <c r="D141" s="31" t="s">
        <v>41</v>
      </c>
      <c r="E141" s="31" t="s">
        <v>219</v>
      </c>
      <c r="F141" s="133"/>
      <c r="G141" s="125"/>
      <c r="H141" s="125"/>
      <c r="I141" s="125"/>
      <c r="J141" s="125"/>
      <c r="K141" s="125"/>
      <c r="L141" s="125"/>
      <c r="M141" s="125"/>
      <c r="N141" s="125"/>
      <c r="O141" s="125"/>
      <c r="P141" s="125"/>
      <c r="Q141" s="125"/>
      <c r="R141" s="125"/>
      <c r="S141" s="125"/>
      <c r="T141" s="125"/>
      <c r="U141" s="125"/>
      <c r="V141" s="125"/>
      <c r="W141" s="125"/>
      <c r="X141" s="125"/>
      <c r="Y141" s="131"/>
      <c r="Z141" s="125"/>
      <c r="AA141" s="125"/>
      <c r="AB141" s="125"/>
      <c r="AC141" s="105"/>
      <c r="AD141" s="106"/>
      <c r="AE141" s="105"/>
      <c r="AF141" s="106"/>
      <c r="AG141" s="159"/>
      <c r="AH141" s="106"/>
    </row>
    <row r="142" spans="1:41" ht="66" customHeight="1" thickBot="1" x14ac:dyDescent="0.3">
      <c r="A142" s="128" t="s">
        <v>220</v>
      </c>
      <c r="B142" s="125" t="s">
        <v>221</v>
      </c>
      <c r="C142" s="57" t="s">
        <v>36</v>
      </c>
      <c r="D142" s="58" t="s">
        <v>37</v>
      </c>
      <c r="E142" s="58" t="s">
        <v>277</v>
      </c>
      <c r="F142" s="133" t="s">
        <v>619</v>
      </c>
      <c r="G142" s="125" t="s">
        <v>222</v>
      </c>
      <c r="H142" s="134" t="s">
        <v>258</v>
      </c>
      <c r="I142" s="134">
        <v>1</v>
      </c>
      <c r="J142" s="134" t="s">
        <v>34</v>
      </c>
      <c r="K142" s="134">
        <v>10</v>
      </c>
      <c r="L142" s="134">
        <v>10</v>
      </c>
      <c r="M142" s="134" t="s">
        <v>35</v>
      </c>
      <c r="N142" s="134" t="s">
        <v>531</v>
      </c>
      <c r="O142" s="134" t="s">
        <v>257</v>
      </c>
      <c r="P142" s="134">
        <v>85</v>
      </c>
      <c r="Q142" s="121" t="s">
        <v>33</v>
      </c>
      <c r="R142" s="121">
        <v>1</v>
      </c>
      <c r="S142" s="121" t="s">
        <v>34</v>
      </c>
      <c r="T142" s="121">
        <v>10</v>
      </c>
      <c r="U142" s="121">
        <v>10</v>
      </c>
      <c r="V142" s="121" t="s">
        <v>35</v>
      </c>
      <c r="W142" s="121" t="s">
        <v>532</v>
      </c>
      <c r="X142" s="131">
        <v>42736</v>
      </c>
      <c r="Y142" s="131">
        <v>43100</v>
      </c>
      <c r="Z142" s="131" t="s">
        <v>533</v>
      </c>
      <c r="AA142" s="121" t="s">
        <v>479</v>
      </c>
      <c r="AB142" s="121" t="s">
        <v>278</v>
      </c>
      <c r="AC142" s="162">
        <v>0</v>
      </c>
      <c r="AD142" s="107" t="s">
        <v>699</v>
      </c>
      <c r="AE142" s="162">
        <v>0</v>
      </c>
      <c r="AF142" s="107" t="s">
        <v>699</v>
      </c>
      <c r="AG142" s="104" t="s">
        <v>662</v>
      </c>
      <c r="AH142" s="106" t="s">
        <v>805</v>
      </c>
      <c r="AI142" s="1"/>
      <c r="AJ142" s="1"/>
      <c r="AK142" s="1"/>
      <c r="AL142" s="1"/>
      <c r="AM142" s="1"/>
      <c r="AN142" s="1"/>
      <c r="AO142" s="1"/>
    </row>
    <row r="143" spans="1:41" ht="123" customHeight="1" thickBot="1" x14ac:dyDescent="0.3">
      <c r="A143" s="128"/>
      <c r="B143" s="125"/>
      <c r="C143" s="59" t="s">
        <v>125</v>
      </c>
      <c r="D143" s="60" t="s">
        <v>61</v>
      </c>
      <c r="E143" s="60" t="s">
        <v>223</v>
      </c>
      <c r="F143" s="133"/>
      <c r="G143" s="125"/>
      <c r="H143" s="134"/>
      <c r="I143" s="134"/>
      <c r="J143" s="134"/>
      <c r="K143" s="134"/>
      <c r="L143" s="134"/>
      <c r="M143" s="134"/>
      <c r="N143" s="134"/>
      <c r="O143" s="134"/>
      <c r="P143" s="134"/>
      <c r="Q143" s="121"/>
      <c r="R143" s="121"/>
      <c r="S143" s="121"/>
      <c r="T143" s="121"/>
      <c r="U143" s="121"/>
      <c r="V143" s="121"/>
      <c r="W143" s="121"/>
      <c r="X143" s="131"/>
      <c r="Y143" s="131"/>
      <c r="Z143" s="131"/>
      <c r="AA143" s="121"/>
      <c r="AB143" s="121"/>
      <c r="AC143" s="162"/>
      <c r="AD143" s="107"/>
      <c r="AE143" s="162"/>
      <c r="AF143" s="107"/>
      <c r="AG143" s="104"/>
      <c r="AH143" s="106"/>
      <c r="AI143" s="1"/>
      <c r="AJ143" s="1"/>
      <c r="AK143" s="1"/>
      <c r="AL143" s="1"/>
      <c r="AM143" s="1"/>
      <c r="AN143" s="1"/>
      <c r="AO143" s="1"/>
    </row>
    <row r="144" spans="1:41" ht="160.5" customHeight="1" thickBot="1" x14ac:dyDescent="0.3">
      <c r="A144" s="128"/>
      <c r="B144" s="125"/>
      <c r="C144" s="61" t="s">
        <v>91</v>
      </c>
      <c r="D144" s="59" t="s">
        <v>43</v>
      </c>
      <c r="E144" s="59" t="s">
        <v>224</v>
      </c>
      <c r="F144" s="133"/>
      <c r="G144" s="125"/>
      <c r="H144" s="134"/>
      <c r="I144" s="134"/>
      <c r="J144" s="134"/>
      <c r="K144" s="134"/>
      <c r="L144" s="134"/>
      <c r="M144" s="134"/>
      <c r="N144" s="134"/>
      <c r="O144" s="134"/>
      <c r="P144" s="134"/>
      <c r="Q144" s="121"/>
      <c r="R144" s="121"/>
      <c r="S144" s="121"/>
      <c r="T144" s="121"/>
      <c r="U144" s="121"/>
      <c r="V144" s="121"/>
      <c r="W144" s="121"/>
      <c r="X144" s="131"/>
      <c r="Y144" s="131"/>
      <c r="Z144" s="131"/>
      <c r="AA144" s="121"/>
      <c r="AB144" s="121"/>
      <c r="AC144" s="162"/>
      <c r="AD144" s="107"/>
      <c r="AE144" s="162"/>
      <c r="AF144" s="107"/>
      <c r="AG144" s="104"/>
      <c r="AH144" s="106"/>
      <c r="AI144" s="1"/>
      <c r="AJ144" s="1"/>
      <c r="AK144" s="1"/>
      <c r="AL144" s="1"/>
      <c r="AM144" s="1"/>
      <c r="AN144" s="1"/>
      <c r="AO144" s="1"/>
    </row>
    <row r="145" spans="1:41" ht="60.75" customHeight="1" thickBot="1" x14ac:dyDescent="0.3">
      <c r="A145" s="133" t="s">
        <v>225</v>
      </c>
      <c r="B145" s="125" t="s">
        <v>226</v>
      </c>
      <c r="C145" s="57" t="s">
        <v>53</v>
      </c>
      <c r="D145" s="57" t="s">
        <v>60</v>
      </c>
      <c r="E145" s="57" t="s">
        <v>122</v>
      </c>
      <c r="F145" s="133" t="s">
        <v>227</v>
      </c>
      <c r="G145" s="125" t="s">
        <v>228</v>
      </c>
      <c r="H145" s="134" t="s">
        <v>33</v>
      </c>
      <c r="I145" s="134">
        <v>1</v>
      </c>
      <c r="J145" s="134" t="s">
        <v>34</v>
      </c>
      <c r="K145" s="134">
        <v>10</v>
      </c>
      <c r="L145" s="134">
        <f>I145*K145</f>
        <v>10</v>
      </c>
      <c r="M145" s="134" t="s">
        <v>35</v>
      </c>
      <c r="N145" s="134" t="s">
        <v>534</v>
      </c>
      <c r="O145" s="134" t="s">
        <v>42</v>
      </c>
      <c r="P145" s="134">
        <v>85</v>
      </c>
      <c r="Q145" s="121" t="s">
        <v>33</v>
      </c>
      <c r="R145" s="121">
        <v>1</v>
      </c>
      <c r="S145" s="121" t="s">
        <v>255</v>
      </c>
      <c r="T145" s="121">
        <v>5</v>
      </c>
      <c r="U145" s="121">
        <v>5</v>
      </c>
      <c r="V145" s="121" t="s">
        <v>35</v>
      </c>
      <c r="W145" s="121" t="s">
        <v>318</v>
      </c>
      <c r="X145" s="131">
        <v>42736</v>
      </c>
      <c r="Y145" s="131">
        <v>43100</v>
      </c>
      <c r="Z145" s="131" t="s">
        <v>319</v>
      </c>
      <c r="AA145" s="121" t="s">
        <v>320</v>
      </c>
      <c r="AB145" s="121" t="s">
        <v>321</v>
      </c>
      <c r="AC145" s="153">
        <v>1</v>
      </c>
      <c r="AD145" s="107" t="s">
        <v>781</v>
      </c>
      <c r="AE145" s="153">
        <v>1</v>
      </c>
      <c r="AF145" s="107" t="s">
        <v>781</v>
      </c>
      <c r="AG145" s="104" t="s">
        <v>662</v>
      </c>
      <c r="AH145" s="106" t="s">
        <v>805</v>
      </c>
      <c r="AI145" s="1"/>
      <c r="AJ145" s="1"/>
      <c r="AK145" s="1"/>
      <c r="AL145" s="1"/>
      <c r="AM145" s="1"/>
      <c r="AN145" s="1"/>
      <c r="AO145" s="1"/>
    </row>
    <row r="146" spans="1:41" ht="60.75" customHeight="1" thickBot="1" x14ac:dyDescent="0.3">
      <c r="A146" s="133"/>
      <c r="B146" s="125"/>
      <c r="C146" s="59" t="s">
        <v>36</v>
      </c>
      <c r="D146" s="59" t="s">
        <v>46</v>
      </c>
      <c r="E146" s="59" t="s">
        <v>229</v>
      </c>
      <c r="F146" s="133"/>
      <c r="G146" s="125"/>
      <c r="H146" s="134"/>
      <c r="I146" s="134"/>
      <c r="J146" s="134"/>
      <c r="K146" s="134"/>
      <c r="L146" s="134"/>
      <c r="M146" s="134"/>
      <c r="N146" s="134"/>
      <c r="O146" s="134"/>
      <c r="P146" s="134"/>
      <c r="Q146" s="121"/>
      <c r="R146" s="121"/>
      <c r="S146" s="121"/>
      <c r="T146" s="121"/>
      <c r="U146" s="121"/>
      <c r="V146" s="121"/>
      <c r="W146" s="121"/>
      <c r="X146" s="131"/>
      <c r="Y146" s="131"/>
      <c r="Z146" s="131"/>
      <c r="AA146" s="121"/>
      <c r="AB146" s="121"/>
      <c r="AC146" s="154"/>
      <c r="AD146" s="107"/>
      <c r="AE146" s="153"/>
      <c r="AF146" s="107"/>
      <c r="AG146" s="104"/>
      <c r="AH146" s="106"/>
      <c r="AI146" s="1"/>
      <c r="AJ146" s="1"/>
      <c r="AK146" s="1"/>
      <c r="AL146" s="1"/>
      <c r="AM146" s="1"/>
      <c r="AN146" s="1"/>
      <c r="AO146" s="1"/>
    </row>
    <row r="147" spans="1:41" ht="120" customHeight="1" thickBot="1" x14ac:dyDescent="0.3">
      <c r="A147" s="133"/>
      <c r="B147" s="125"/>
      <c r="C147" s="61" t="s">
        <v>72</v>
      </c>
      <c r="D147" s="59"/>
      <c r="E147" s="59" t="s">
        <v>230</v>
      </c>
      <c r="F147" s="133"/>
      <c r="G147" s="125"/>
      <c r="H147" s="134"/>
      <c r="I147" s="134"/>
      <c r="J147" s="134"/>
      <c r="K147" s="134"/>
      <c r="L147" s="134"/>
      <c r="M147" s="134"/>
      <c r="N147" s="134"/>
      <c r="O147" s="134"/>
      <c r="P147" s="134"/>
      <c r="Q147" s="121"/>
      <c r="R147" s="121"/>
      <c r="S147" s="121"/>
      <c r="T147" s="121"/>
      <c r="U147" s="121"/>
      <c r="V147" s="121"/>
      <c r="W147" s="121"/>
      <c r="X147" s="131"/>
      <c r="Y147" s="131"/>
      <c r="Z147" s="131"/>
      <c r="AA147" s="121"/>
      <c r="AB147" s="121"/>
      <c r="AC147" s="154"/>
      <c r="AD147" s="107"/>
      <c r="AE147" s="153"/>
      <c r="AF147" s="107"/>
      <c r="AG147" s="104"/>
      <c r="AH147" s="106"/>
      <c r="AI147" s="1"/>
      <c r="AJ147" s="1"/>
      <c r="AK147" s="1"/>
      <c r="AL147" s="1"/>
      <c r="AM147" s="1"/>
      <c r="AN147" s="1"/>
      <c r="AO147" s="1"/>
    </row>
    <row r="148" spans="1:41" ht="50.1" customHeight="1" thickBot="1" x14ac:dyDescent="0.3">
      <c r="A148" s="90" t="s">
        <v>231</v>
      </c>
      <c r="B148" s="91"/>
      <c r="C148" s="92"/>
      <c r="D148" s="92"/>
      <c r="E148" s="93"/>
      <c r="F148" s="93"/>
      <c r="G148" s="93"/>
      <c r="H148" s="93"/>
      <c r="I148" s="93"/>
      <c r="J148" s="94"/>
      <c r="K148" s="94"/>
      <c r="L148" s="93"/>
      <c r="M148" s="93"/>
      <c r="N148" s="93"/>
      <c r="O148" s="93"/>
      <c r="P148" s="94"/>
      <c r="Q148" s="93"/>
      <c r="R148" s="93"/>
      <c r="S148" s="93"/>
      <c r="T148" s="93"/>
      <c r="U148" s="93"/>
      <c r="V148" s="93"/>
      <c r="W148" s="93"/>
      <c r="X148" s="93"/>
      <c r="Y148" s="93"/>
      <c r="Z148" s="93"/>
      <c r="AA148" s="93"/>
      <c r="AB148" s="93"/>
      <c r="AC148" s="95"/>
      <c r="AD148" s="96"/>
      <c r="AE148" s="97"/>
      <c r="AF148" s="98"/>
      <c r="AG148" s="98"/>
      <c r="AH148" s="99"/>
      <c r="AI148" s="1"/>
      <c r="AJ148" s="1"/>
      <c r="AK148" s="1"/>
      <c r="AL148" s="1"/>
      <c r="AM148" s="1"/>
      <c r="AN148" s="1"/>
      <c r="AO148" s="1"/>
    </row>
    <row r="149" spans="1:41" ht="123" customHeight="1" thickBot="1" x14ac:dyDescent="0.3">
      <c r="A149" s="133" t="s">
        <v>231</v>
      </c>
      <c r="B149" s="125" t="s">
        <v>292</v>
      </c>
      <c r="C149" s="31" t="s">
        <v>40</v>
      </c>
      <c r="D149" s="31" t="s">
        <v>41</v>
      </c>
      <c r="E149" s="31" t="s">
        <v>232</v>
      </c>
      <c r="F149" s="133" t="s">
        <v>609</v>
      </c>
      <c r="G149" s="125" t="s">
        <v>233</v>
      </c>
      <c r="H149" s="129" t="s">
        <v>107</v>
      </c>
      <c r="I149" s="132">
        <v>3</v>
      </c>
      <c r="J149" s="130" t="s">
        <v>329</v>
      </c>
      <c r="K149" s="130">
        <v>10</v>
      </c>
      <c r="L149" s="129">
        <v>30</v>
      </c>
      <c r="M149" s="129" t="s">
        <v>106</v>
      </c>
      <c r="N149" s="136" t="s">
        <v>446</v>
      </c>
      <c r="O149" s="129" t="s">
        <v>42</v>
      </c>
      <c r="P149" s="130">
        <v>85</v>
      </c>
      <c r="Q149" s="121" t="s">
        <v>33</v>
      </c>
      <c r="R149" s="121">
        <f>+I149-2</f>
        <v>1</v>
      </c>
      <c r="S149" s="121" t="str">
        <f>+J149</f>
        <v xml:space="preserve">Mayor </v>
      </c>
      <c r="T149" s="121">
        <f>+K149</f>
        <v>10</v>
      </c>
      <c r="U149" s="121">
        <f>+R149*T149</f>
        <v>10</v>
      </c>
      <c r="V149" s="121" t="s">
        <v>35</v>
      </c>
      <c r="W149" s="121" t="s">
        <v>293</v>
      </c>
      <c r="X149" s="121" t="s">
        <v>294</v>
      </c>
      <c r="Y149" s="121" t="s">
        <v>294</v>
      </c>
      <c r="Z149" s="121" t="s">
        <v>294</v>
      </c>
      <c r="AA149" s="121" t="s">
        <v>294</v>
      </c>
      <c r="AB149" s="121" t="s">
        <v>294</v>
      </c>
      <c r="AC149" s="108" t="s">
        <v>294</v>
      </c>
      <c r="AD149" s="106" t="s">
        <v>657</v>
      </c>
      <c r="AE149" s="108" t="s">
        <v>294</v>
      </c>
      <c r="AF149" s="109" t="s">
        <v>293</v>
      </c>
      <c r="AG149" s="104" t="s">
        <v>662</v>
      </c>
      <c r="AH149" s="106" t="s">
        <v>623</v>
      </c>
      <c r="AI149" s="1"/>
      <c r="AJ149" s="1"/>
      <c r="AK149" s="1"/>
      <c r="AL149" s="1"/>
      <c r="AM149" s="1"/>
      <c r="AN149" s="1"/>
      <c r="AO149" s="1"/>
    </row>
    <row r="150" spans="1:41" ht="130.5" customHeight="1" thickBot="1" x14ac:dyDescent="0.3">
      <c r="A150" s="133"/>
      <c r="B150" s="125"/>
      <c r="C150" s="31" t="s">
        <v>53</v>
      </c>
      <c r="D150" s="31" t="s">
        <v>46</v>
      </c>
      <c r="E150" s="31" t="s">
        <v>234</v>
      </c>
      <c r="F150" s="133"/>
      <c r="G150" s="125"/>
      <c r="H150" s="129"/>
      <c r="I150" s="132"/>
      <c r="J150" s="130"/>
      <c r="K150" s="130"/>
      <c r="L150" s="129"/>
      <c r="M150" s="129"/>
      <c r="N150" s="136"/>
      <c r="O150" s="129"/>
      <c r="P150" s="130"/>
      <c r="Q150" s="121"/>
      <c r="R150" s="121"/>
      <c r="S150" s="121"/>
      <c r="T150" s="121"/>
      <c r="U150" s="121"/>
      <c r="V150" s="121"/>
      <c r="W150" s="121"/>
      <c r="X150" s="121"/>
      <c r="Y150" s="121"/>
      <c r="Z150" s="121"/>
      <c r="AA150" s="121"/>
      <c r="AB150" s="121"/>
      <c r="AC150" s="108"/>
      <c r="AD150" s="106"/>
      <c r="AE150" s="108"/>
      <c r="AF150" s="109"/>
      <c r="AG150" s="104"/>
      <c r="AH150" s="106"/>
      <c r="AI150" s="1"/>
      <c r="AJ150" s="1"/>
      <c r="AK150" s="1"/>
      <c r="AL150" s="1"/>
      <c r="AM150" s="1"/>
      <c r="AN150" s="1"/>
      <c r="AO150" s="1"/>
    </row>
    <row r="151" spans="1:41" ht="77.25" customHeight="1" thickBot="1" x14ac:dyDescent="0.3">
      <c r="A151" s="133" t="s">
        <v>231</v>
      </c>
      <c r="B151" s="125"/>
      <c r="C151" s="125" t="s">
        <v>51</v>
      </c>
      <c r="D151" s="125" t="s">
        <v>41</v>
      </c>
      <c r="E151" s="125" t="s">
        <v>235</v>
      </c>
      <c r="F151" s="133" t="s">
        <v>495</v>
      </c>
      <c r="G151" s="125" t="s">
        <v>236</v>
      </c>
      <c r="H151" s="129" t="s">
        <v>107</v>
      </c>
      <c r="I151" s="132">
        <v>3</v>
      </c>
      <c r="J151" s="130" t="s">
        <v>34</v>
      </c>
      <c r="K151" s="130">
        <v>10</v>
      </c>
      <c r="L151" s="129">
        <f>I151*K151</f>
        <v>30</v>
      </c>
      <c r="M151" s="129" t="s">
        <v>106</v>
      </c>
      <c r="N151" s="136" t="s">
        <v>295</v>
      </c>
      <c r="O151" s="129" t="s">
        <v>42</v>
      </c>
      <c r="P151" s="130">
        <v>85</v>
      </c>
      <c r="Q151" s="129" t="s">
        <v>33</v>
      </c>
      <c r="R151" s="129">
        <f>+I151-2</f>
        <v>1</v>
      </c>
      <c r="S151" s="129" t="s">
        <v>255</v>
      </c>
      <c r="T151" s="129">
        <v>5</v>
      </c>
      <c r="U151" s="129">
        <f>+T151*R151</f>
        <v>5</v>
      </c>
      <c r="V151" s="129" t="s">
        <v>35</v>
      </c>
      <c r="W151" s="121" t="s">
        <v>293</v>
      </c>
      <c r="X151" s="121" t="s">
        <v>294</v>
      </c>
      <c r="Y151" s="121" t="s">
        <v>294</v>
      </c>
      <c r="Z151" s="121" t="s">
        <v>294</v>
      </c>
      <c r="AA151" s="121" t="s">
        <v>294</v>
      </c>
      <c r="AB151" s="121" t="s">
        <v>294</v>
      </c>
      <c r="AC151" s="116">
        <v>1</v>
      </c>
      <c r="AD151" s="109" t="s">
        <v>658</v>
      </c>
      <c r="AE151" s="110" t="s">
        <v>294</v>
      </c>
      <c r="AF151" s="109" t="s">
        <v>293</v>
      </c>
      <c r="AG151" s="109" t="s">
        <v>662</v>
      </c>
      <c r="AH151" s="106" t="s">
        <v>623</v>
      </c>
      <c r="AI151" s="1"/>
      <c r="AJ151" s="1"/>
      <c r="AK151" s="1"/>
      <c r="AL151" s="1"/>
      <c r="AM151" s="1"/>
      <c r="AN151" s="1"/>
      <c r="AO151" s="1"/>
    </row>
    <row r="152" spans="1:41" ht="77.25" customHeight="1" thickBot="1" x14ac:dyDescent="0.3">
      <c r="A152" s="133"/>
      <c r="B152" s="125"/>
      <c r="C152" s="125"/>
      <c r="D152" s="125"/>
      <c r="E152" s="125"/>
      <c r="F152" s="133"/>
      <c r="G152" s="125"/>
      <c r="H152" s="129"/>
      <c r="I152" s="132"/>
      <c r="J152" s="130"/>
      <c r="K152" s="130"/>
      <c r="L152" s="129"/>
      <c r="M152" s="129"/>
      <c r="N152" s="136"/>
      <c r="O152" s="129"/>
      <c r="P152" s="130"/>
      <c r="Q152" s="129"/>
      <c r="R152" s="129"/>
      <c r="S152" s="129"/>
      <c r="T152" s="129"/>
      <c r="U152" s="129"/>
      <c r="V152" s="129"/>
      <c r="W152" s="121"/>
      <c r="X152" s="121"/>
      <c r="Y152" s="121"/>
      <c r="Z152" s="121"/>
      <c r="AA152" s="121"/>
      <c r="AB152" s="121"/>
      <c r="AC152" s="110"/>
      <c r="AD152" s="109"/>
      <c r="AE152" s="110"/>
      <c r="AF152" s="109"/>
      <c r="AG152" s="109"/>
      <c r="AH152" s="106"/>
      <c r="AI152" s="1"/>
      <c r="AJ152" s="1"/>
      <c r="AK152" s="1"/>
      <c r="AL152" s="1"/>
      <c r="AM152" s="1"/>
      <c r="AN152" s="1"/>
      <c r="AO152" s="1"/>
    </row>
    <row r="153" spans="1:41" ht="98.25" customHeight="1" thickBot="1" x14ac:dyDescent="0.3">
      <c r="A153" s="133"/>
      <c r="B153" s="125"/>
      <c r="C153" s="125"/>
      <c r="D153" s="125"/>
      <c r="E153" s="125" t="s">
        <v>237</v>
      </c>
      <c r="F153" s="133"/>
      <c r="G153" s="125"/>
      <c r="H153" s="129"/>
      <c r="I153" s="132"/>
      <c r="J153" s="130"/>
      <c r="K153" s="130"/>
      <c r="L153" s="129"/>
      <c r="M153" s="129"/>
      <c r="N153" s="62" t="s">
        <v>296</v>
      </c>
      <c r="O153" s="63" t="s">
        <v>297</v>
      </c>
      <c r="P153" s="130">
        <v>85</v>
      </c>
      <c r="Q153" s="129"/>
      <c r="R153" s="129"/>
      <c r="S153" s="129"/>
      <c r="T153" s="129"/>
      <c r="U153" s="129"/>
      <c r="V153" s="129"/>
      <c r="W153" s="121"/>
      <c r="X153" s="121"/>
      <c r="Y153" s="121"/>
      <c r="Z153" s="121"/>
      <c r="AA153" s="121"/>
      <c r="AB153" s="121"/>
      <c r="AC153" s="64">
        <v>1</v>
      </c>
      <c r="AD153" s="55" t="s">
        <v>659</v>
      </c>
      <c r="AE153" s="110"/>
      <c r="AF153" s="109"/>
      <c r="AG153" s="109"/>
      <c r="AH153" s="106"/>
      <c r="AI153" s="1"/>
      <c r="AJ153" s="1"/>
      <c r="AK153" s="1"/>
      <c r="AL153" s="1"/>
      <c r="AM153" s="1"/>
      <c r="AN153" s="1"/>
      <c r="AO153" s="1"/>
    </row>
    <row r="154" spans="1:41" ht="148.5" customHeight="1" thickBot="1" x14ac:dyDescent="0.3">
      <c r="A154" s="133"/>
      <c r="B154" s="125"/>
      <c r="C154" s="125"/>
      <c r="D154" s="125"/>
      <c r="E154" s="125"/>
      <c r="F154" s="133"/>
      <c r="G154" s="125"/>
      <c r="H154" s="129"/>
      <c r="I154" s="132"/>
      <c r="J154" s="130"/>
      <c r="K154" s="130"/>
      <c r="L154" s="129"/>
      <c r="M154" s="129"/>
      <c r="N154" s="61" t="s">
        <v>298</v>
      </c>
      <c r="O154" s="59" t="s">
        <v>297</v>
      </c>
      <c r="P154" s="130"/>
      <c r="Q154" s="129"/>
      <c r="R154" s="129"/>
      <c r="S154" s="129"/>
      <c r="T154" s="129"/>
      <c r="U154" s="129"/>
      <c r="V154" s="129"/>
      <c r="W154" s="121"/>
      <c r="X154" s="121"/>
      <c r="Y154" s="121"/>
      <c r="Z154" s="121"/>
      <c r="AA154" s="121"/>
      <c r="AB154" s="121"/>
      <c r="AC154" s="64" t="s">
        <v>294</v>
      </c>
      <c r="AD154" s="55" t="s">
        <v>660</v>
      </c>
      <c r="AE154" s="110"/>
      <c r="AF154" s="109"/>
      <c r="AG154" s="109"/>
      <c r="AH154" s="106"/>
      <c r="AI154" s="1"/>
      <c r="AJ154" s="1"/>
      <c r="AK154" s="1"/>
      <c r="AL154" s="1"/>
      <c r="AM154" s="1"/>
      <c r="AN154" s="1"/>
      <c r="AO154" s="1"/>
    </row>
    <row r="155" spans="1:41" ht="141" customHeight="1" thickBot="1" x14ac:dyDescent="0.3">
      <c r="A155" s="133"/>
      <c r="B155" s="125"/>
      <c r="C155" s="51" t="s">
        <v>53</v>
      </c>
      <c r="D155" s="31" t="s">
        <v>46</v>
      </c>
      <c r="E155" s="125"/>
      <c r="F155" s="133"/>
      <c r="G155" s="125"/>
      <c r="H155" s="129"/>
      <c r="I155" s="132"/>
      <c r="J155" s="130"/>
      <c r="K155" s="130"/>
      <c r="L155" s="129"/>
      <c r="M155" s="129"/>
      <c r="N155" s="62" t="s">
        <v>299</v>
      </c>
      <c r="O155" s="63" t="s">
        <v>297</v>
      </c>
      <c r="P155" s="130"/>
      <c r="Q155" s="129"/>
      <c r="R155" s="129"/>
      <c r="S155" s="129"/>
      <c r="T155" s="129"/>
      <c r="U155" s="129"/>
      <c r="V155" s="129"/>
      <c r="W155" s="121"/>
      <c r="X155" s="121"/>
      <c r="Y155" s="121"/>
      <c r="Z155" s="121"/>
      <c r="AA155" s="121"/>
      <c r="AB155" s="121"/>
      <c r="AC155" s="64" t="s">
        <v>294</v>
      </c>
      <c r="AD155" s="55" t="s">
        <v>661</v>
      </c>
      <c r="AE155" s="110"/>
      <c r="AF155" s="109"/>
      <c r="AG155" s="109"/>
      <c r="AH155" s="106"/>
      <c r="AI155" s="1"/>
      <c r="AJ155" s="1"/>
      <c r="AK155" s="1"/>
      <c r="AL155" s="1"/>
      <c r="AM155" s="1"/>
      <c r="AN155" s="1"/>
      <c r="AO155" s="1"/>
    </row>
    <row r="156" spans="1:41" ht="177" customHeight="1" thickBot="1" x14ac:dyDescent="0.3">
      <c r="A156" s="133" t="s">
        <v>231</v>
      </c>
      <c r="B156" s="125"/>
      <c r="C156" s="125" t="s">
        <v>40</v>
      </c>
      <c r="D156" s="31" t="s">
        <v>41</v>
      </c>
      <c r="E156" s="125" t="s">
        <v>238</v>
      </c>
      <c r="F156" s="133" t="s">
        <v>610</v>
      </c>
      <c r="G156" s="125" t="s">
        <v>236</v>
      </c>
      <c r="H156" s="129" t="s">
        <v>107</v>
      </c>
      <c r="I156" s="132">
        <v>3</v>
      </c>
      <c r="J156" s="130" t="s">
        <v>34</v>
      </c>
      <c r="K156" s="130">
        <v>10</v>
      </c>
      <c r="L156" s="132">
        <f>I156*K156</f>
        <v>30</v>
      </c>
      <c r="M156" s="132" t="s">
        <v>106</v>
      </c>
      <c r="N156" s="62" t="s">
        <v>295</v>
      </c>
      <c r="O156" s="63" t="s">
        <v>42</v>
      </c>
      <c r="P156" s="46">
        <v>85</v>
      </c>
      <c r="Q156" s="132" t="s">
        <v>33</v>
      </c>
      <c r="R156" s="132">
        <v>1</v>
      </c>
      <c r="S156" s="132" t="s">
        <v>255</v>
      </c>
      <c r="T156" s="132">
        <v>5</v>
      </c>
      <c r="U156" s="132">
        <f>+T156*R156</f>
        <v>5</v>
      </c>
      <c r="V156" s="132" t="s">
        <v>35</v>
      </c>
      <c r="W156" s="125" t="s">
        <v>293</v>
      </c>
      <c r="X156" s="125" t="s">
        <v>294</v>
      </c>
      <c r="Y156" s="125" t="s">
        <v>294</v>
      </c>
      <c r="Z156" s="125" t="s">
        <v>294</v>
      </c>
      <c r="AA156" s="125" t="s">
        <v>294</v>
      </c>
      <c r="AB156" s="125" t="s">
        <v>294</v>
      </c>
      <c r="AC156" s="64">
        <v>1</v>
      </c>
      <c r="AD156" s="55" t="s">
        <v>658</v>
      </c>
      <c r="AE156" s="110" t="s">
        <v>294</v>
      </c>
      <c r="AF156" s="109" t="s">
        <v>293</v>
      </c>
      <c r="AG156" s="109" t="s">
        <v>662</v>
      </c>
      <c r="AH156" s="106" t="s">
        <v>623</v>
      </c>
      <c r="AI156" s="1"/>
      <c r="AJ156" s="1"/>
      <c r="AK156" s="1"/>
      <c r="AL156" s="1"/>
      <c r="AM156" s="1"/>
      <c r="AN156" s="1"/>
      <c r="AO156" s="1"/>
    </row>
    <row r="157" spans="1:41" ht="177" customHeight="1" thickBot="1" x14ac:dyDescent="0.3">
      <c r="A157" s="133"/>
      <c r="B157" s="125"/>
      <c r="C157" s="125"/>
      <c r="D157" s="31" t="s">
        <v>46</v>
      </c>
      <c r="E157" s="125"/>
      <c r="F157" s="133"/>
      <c r="G157" s="125"/>
      <c r="H157" s="129"/>
      <c r="I157" s="132"/>
      <c r="J157" s="130"/>
      <c r="K157" s="130"/>
      <c r="L157" s="132"/>
      <c r="M157" s="132"/>
      <c r="N157" s="62" t="s">
        <v>300</v>
      </c>
      <c r="O157" s="63" t="s">
        <v>297</v>
      </c>
      <c r="P157" s="46">
        <v>85</v>
      </c>
      <c r="Q157" s="132"/>
      <c r="R157" s="132"/>
      <c r="S157" s="132"/>
      <c r="T157" s="132"/>
      <c r="U157" s="132"/>
      <c r="V157" s="132"/>
      <c r="W157" s="125"/>
      <c r="X157" s="125"/>
      <c r="Y157" s="125"/>
      <c r="Z157" s="125"/>
      <c r="AA157" s="125"/>
      <c r="AB157" s="125"/>
      <c r="AC157" s="64" t="s">
        <v>294</v>
      </c>
      <c r="AD157" s="55" t="s">
        <v>661</v>
      </c>
      <c r="AE157" s="110"/>
      <c r="AF157" s="109"/>
      <c r="AG157" s="109"/>
      <c r="AH157" s="106"/>
      <c r="AI157" s="1"/>
      <c r="AJ157" s="1"/>
      <c r="AK157" s="1"/>
      <c r="AL157" s="1"/>
      <c r="AM157" s="1"/>
      <c r="AN157" s="1"/>
      <c r="AO157" s="1"/>
    </row>
    <row r="158" spans="1:41" ht="302.25" customHeight="1" thickBot="1" x14ac:dyDescent="0.3">
      <c r="A158" s="27" t="s">
        <v>231</v>
      </c>
      <c r="B158" s="125"/>
      <c r="C158" s="51" t="s">
        <v>40</v>
      </c>
      <c r="D158" s="31" t="s">
        <v>46</v>
      </c>
      <c r="E158" s="31" t="s">
        <v>232</v>
      </c>
      <c r="F158" s="27" t="s">
        <v>713</v>
      </c>
      <c r="G158" s="51" t="s">
        <v>239</v>
      </c>
      <c r="H158" s="63" t="s">
        <v>107</v>
      </c>
      <c r="I158" s="45">
        <v>3</v>
      </c>
      <c r="J158" s="59" t="s">
        <v>34</v>
      </c>
      <c r="K158" s="59">
        <v>10</v>
      </c>
      <c r="L158" s="63">
        <f>I158*K158</f>
        <v>30</v>
      </c>
      <c r="M158" s="45" t="s">
        <v>106</v>
      </c>
      <c r="N158" s="62" t="s">
        <v>301</v>
      </c>
      <c r="O158" s="63" t="s">
        <v>42</v>
      </c>
      <c r="P158" s="46">
        <v>85</v>
      </c>
      <c r="Q158" s="63" t="s">
        <v>33</v>
      </c>
      <c r="R158" s="63">
        <f>+I158-2</f>
        <v>1</v>
      </c>
      <c r="S158" s="63" t="str">
        <f>+J158</f>
        <v>Mayor</v>
      </c>
      <c r="T158" s="45">
        <f>+K158</f>
        <v>10</v>
      </c>
      <c r="U158" s="45">
        <f>+T158*R158</f>
        <v>10</v>
      </c>
      <c r="V158" s="45" t="s">
        <v>35</v>
      </c>
      <c r="W158" s="31" t="s">
        <v>293</v>
      </c>
      <c r="X158" s="31" t="s">
        <v>294</v>
      </c>
      <c r="Y158" s="31" t="s">
        <v>294</v>
      </c>
      <c r="Z158" s="31" t="s">
        <v>294</v>
      </c>
      <c r="AA158" s="31" t="s">
        <v>294</v>
      </c>
      <c r="AB158" s="31" t="s">
        <v>294</v>
      </c>
      <c r="AC158" s="64">
        <v>1</v>
      </c>
      <c r="AD158" s="55" t="s">
        <v>663</v>
      </c>
      <c r="AE158" s="26" t="s">
        <v>294</v>
      </c>
      <c r="AF158" s="55" t="s">
        <v>293</v>
      </c>
      <c r="AG158" s="101" t="s">
        <v>662</v>
      </c>
      <c r="AH158" s="100" t="s">
        <v>623</v>
      </c>
      <c r="AI158" s="1"/>
      <c r="AJ158" s="1"/>
      <c r="AK158" s="1"/>
      <c r="AL158" s="1"/>
      <c r="AM158" s="1"/>
      <c r="AN158" s="1"/>
      <c r="AO158" s="1"/>
    </row>
    <row r="159" spans="1:41" ht="88.5" customHeight="1" thickBot="1" x14ac:dyDescent="0.3">
      <c r="A159" s="133" t="s">
        <v>231</v>
      </c>
      <c r="B159" s="125"/>
      <c r="C159" s="125" t="s">
        <v>53</v>
      </c>
      <c r="D159" s="31" t="s">
        <v>37</v>
      </c>
      <c r="E159" s="125" t="s">
        <v>240</v>
      </c>
      <c r="F159" s="133" t="s">
        <v>792</v>
      </c>
      <c r="G159" s="125" t="s">
        <v>241</v>
      </c>
      <c r="H159" s="129" t="s">
        <v>107</v>
      </c>
      <c r="I159" s="132">
        <v>3</v>
      </c>
      <c r="J159" s="130" t="s">
        <v>34</v>
      </c>
      <c r="K159" s="130">
        <v>10</v>
      </c>
      <c r="L159" s="129">
        <f>I159*K159</f>
        <v>30</v>
      </c>
      <c r="M159" s="129" t="s">
        <v>302</v>
      </c>
      <c r="N159" s="136" t="s">
        <v>303</v>
      </c>
      <c r="O159" s="129" t="s">
        <v>42</v>
      </c>
      <c r="P159" s="130">
        <v>85</v>
      </c>
      <c r="Q159" s="129" t="s">
        <v>33</v>
      </c>
      <c r="R159" s="129">
        <v>1</v>
      </c>
      <c r="S159" s="129" t="str">
        <f>+J159</f>
        <v>Mayor</v>
      </c>
      <c r="T159" s="129">
        <f>+K159</f>
        <v>10</v>
      </c>
      <c r="U159" s="129">
        <f>+T159*R159</f>
        <v>10</v>
      </c>
      <c r="V159" s="129" t="s">
        <v>35</v>
      </c>
      <c r="W159" s="125" t="s">
        <v>293</v>
      </c>
      <c r="X159" s="125" t="s">
        <v>294</v>
      </c>
      <c r="Y159" s="125" t="s">
        <v>294</v>
      </c>
      <c r="Z159" s="125" t="s">
        <v>294</v>
      </c>
      <c r="AA159" s="125" t="s">
        <v>294</v>
      </c>
      <c r="AB159" s="125" t="s">
        <v>294</v>
      </c>
      <c r="AC159" s="105">
        <v>1</v>
      </c>
      <c r="AD159" s="106" t="s">
        <v>664</v>
      </c>
      <c r="AE159" s="110" t="s">
        <v>294</v>
      </c>
      <c r="AF159" s="109" t="s">
        <v>293</v>
      </c>
      <c r="AG159" s="109" t="s">
        <v>662</v>
      </c>
      <c r="AH159" s="106" t="s">
        <v>623</v>
      </c>
      <c r="AI159" s="1"/>
      <c r="AJ159" s="1"/>
      <c r="AK159" s="1"/>
      <c r="AL159" s="1"/>
      <c r="AM159" s="1"/>
      <c r="AN159" s="1"/>
      <c r="AO159" s="1"/>
    </row>
    <row r="160" spans="1:41" ht="88.5" customHeight="1" thickBot="1" x14ac:dyDescent="0.3">
      <c r="A160" s="133"/>
      <c r="B160" s="125"/>
      <c r="C160" s="125"/>
      <c r="D160" s="31" t="s">
        <v>41</v>
      </c>
      <c r="E160" s="125"/>
      <c r="F160" s="133"/>
      <c r="G160" s="125"/>
      <c r="H160" s="129"/>
      <c r="I160" s="132"/>
      <c r="J160" s="130"/>
      <c r="K160" s="130"/>
      <c r="L160" s="129"/>
      <c r="M160" s="129"/>
      <c r="N160" s="136"/>
      <c r="O160" s="129"/>
      <c r="P160" s="130"/>
      <c r="Q160" s="129"/>
      <c r="R160" s="129"/>
      <c r="S160" s="129"/>
      <c r="T160" s="129"/>
      <c r="U160" s="129"/>
      <c r="V160" s="129"/>
      <c r="W160" s="125"/>
      <c r="X160" s="125"/>
      <c r="Y160" s="125"/>
      <c r="Z160" s="125"/>
      <c r="AA160" s="125"/>
      <c r="AB160" s="125"/>
      <c r="AC160" s="105"/>
      <c r="AD160" s="106"/>
      <c r="AE160" s="110"/>
      <c r="AF160" s="109"/>
      <c r="AG160" s="109"/>
      <c r="AH160" s="106"/>
      <c r="AI160" s="1"/>
      <c r="AJ160" s="1"/>
      <c r="AK160" s="1"/>
      <c r="AL160" s="1"/>
      <c r="AM160" s="1"/>
      <c r="AN160" s="1"/>
      <c r="AO160" s="1"/>
    </row>
    <row r="161" spans="1:41" ht="88.5" customHeight="1" thickBot="1" x14ac:dyDescent="0.3">
      <c r="A161" s="133"/>
      <c r="B161" s="125"/>
      <c r="C161" s="31" t="s">
        <v>40</v>
      </c>
      <c r="D161" s="31" t="s">
        <v>46</v>
      </c>
      <c r="E161" s="31" t="s">
        <v>242</v>
      </c>
      <c r="F161" s="133"/>
      <c r="G161" s="125"/>
      <c r="H161" s="129"/>
      <c r="I161" s="132"/>
      <c r="J161" s="130"/>
      <c r="K161" s="130"/>
      <c r="L161" s="129"/>
      <c r="M161" s="129"/>
      <c r="N161" s="136"/>
      <c r="O161" s="129"/>
      <c r="P161" s="130"/>
      <c r="Q161" s="129"/>
      <c r="R161" s="129"/>
      <c r="S161" s="129"/>
      <c r="T161" s="129"/>
      <c r="U161" s="129"/>
      <c r="V161" s="129"/>
      <c r="W161" s="125"/>
      <c r="X161" s="125"/>
      <c r="Y161" s="125"/>
      <c r="Z161" s="125"/>
      <c r="AA161" s="125"/>
      <c r="AB161" s="125"/>
      <c r="AC161" s="105"/>
      <c r="AD161" s="106"/>
      <c r="AE161" s="110"/>
      <c r="AF161" s="109"/>
      <c r="AG161" s="109"/>
      <c r="AH161" s="106"/>
      <c r="AI161" s="1"/>
      <c r="AJ161" s="1"/>
      <c r="AK161" s="1"/>
      <c r="AL161" s="1"/>
      <c r="AM161" s="1"/>
      <c r="AN161" s="1"/>
      <c r="AO161" s="1"/>
    </row>
    <row r="162" spans="1:41" ht="123" customHeight="1" thickBot="1" x14ac:dyDescent="0.3">
      <c r="A162" s="133" t="s">
        <v>231</v>
      </c>
      <c r="B162" s="125"/>
      <c r="C162" s="31" t="s">
        <v>53</v>
      </c>
      <c r="D162" s="31" t="s">
        <v>46</v>
      </c>
      <c r="E162" s="31" t="s">
        <v>243</v>
      </c>
      <c r="F162" s="133" t="s">
        <v>611</v>
      </c>
      <c r="G162" s="125" t="s">
        <v>244</v>
      </c>
      <c r="H162" s="129" t="s">
        <v>107</v>
      </c>
      <c r="I162" s="132">
        <v>3</v>
      </c>
      <c r="J162" s="130" t="s">
        <v>34</v>
      </c>
      <c r="K162" s="130">
        <v>10</v>
      </c>
      <c r="L162" s="129">
        <f>I162*K162</f>
        <v>30</v>
      </c>
      <c r="M162" s="132" t="s">
        <v>302</v>
      </c>
      <c r="N162" s="62" t="s">
        <v>304</v>
      </c>
      <c r="O162" s="63" t="s">
        <v>42</v>
      </c>
      <c r="P162" s="134">
        <v>85</v>
      </c>
      <c r="Q162" s="129" t="s">
        <v>33</v>
      </c>
      <c r="R162" s="129">
        <f>+I162-2</f>
        <v>1</v>
      </c>
      <c r="S162" s="129" t="str">
        <f>+J162</f>
        <v>Mayor</v>
      </c>
      <c r="T162" s="129">
        <f>+K162</f>
        <v>10</v>
      </c>
      <c r="U162" s="129">
        <f>+R162*T162</f>
        <v>10</v>
      </c>
      <c r="V162" s="132" t="s">
        <v>35</v>
      </c>
      <c r="W162" s="132" t="s">
        <v>293</v>
      </c>
      <c r="X162" s="135" t="s">
        <v>294</v>
      </c>
      <c r="Y162" s="135" t="s">
        <v>294</v>
      </c>
      <c r="Z162" s="135" t="s">
        <v>294</v>
      </c>
      <c r="AA162" s="132" t="s">
        <v>294</v>
      </c>
      <c r="AB162" s="132" t="s">
        <v>294</v>
      </c>
      <c r="AC162" s="65">
        <v>1</v>
      </c>
      <c r="AD162" s="107" t="s">
        <v>782</v>
      </c>
      <c r="AE162" s="110" t="s">
        <v>294</v>
      </c>
      <c r="AF162" s="109" t="s">
        <v>293</v>
      </c>
      <c r="AG162" s="109" t="s">
        <v>662</v>
      </c>
      <c r="AH162" s="106" t="s">
        <v>623</v>
      </c>
      <c r="AI162" s="1"/>
      <c r="AJ162" s="1"/>
      <c r="AK162" s="1"/>
      <c r="AL162" s="1"/>
      <c r="AM162" s="1"/>
      <c r="AN162" s="1"/>
      <c r="AO162" s="1"/>
    </row>
    <row r="163" spans="1:41" ht="123" customHeight="1" thickBot="1" x14ac:dyDescent="0.3">
      <c r="A163" s="133"/>
      <c r="B163" s="125"/>
      <c r="C163" s="31" t="s">
        <v>51</v>
      </c>
      <c r="D163" s="31" t="s">
        <v>41</v>
      </c>
      <c r="E163" s="31" t="s">
        <v>245</v>
      </c>
      <c r="F163" s="133"/>
      <c r="G163" s="125"/>
      <c r="H163" s="129"/>
      <c r="I163" s="132"/>
      <c r="J163" s="130"/>
      <c r="K163" s="130"/>
      <c r="L163" s="129"/>
      <c r="M163" s="132"/>
      <c r="N163" s="62" t="s">
        <v>305</v>
      </c>
      <c r="O163" s="63" t="s">
        <v>42</v>
      </c>
      <c r="P163" s="134"/>
      <c r="Q163" s="129"/>
      <c r="R163" s="129"/>
      <c r="S163" s="129"/>
      <c r="T163" s="129"/>
      <c r="U163" s="129"/>
      <c r="V163" s="132"/>
      <c r="W163" s="132"/>
      <c r="X163" s="135"/>
      <c r="Y163" s="135"/>
      <c r="Z163" s="135"/>
      <c r="AA163" s="132"/>
      <c r="AB163" s="132"/>
      <c r="AC163" s="65">
        <v>1</v>
      </c>
      <c r="AD163" s="107"/>
      <c r="AE163" s="110"/>
      <c r="AF163" s="109"/>
      <c r="AG163" s="109"/>
      <c r="AH163" s="106"/>
      <c r="AI163" s="1"/>
      <c r="AJ163" s="1"/>
      <c r="AK163" s="1"/>
      <c r="AL163" s="1"/>
      <c r="AM163" s="1"/>
      <c r="AN163" s="1"/>
      <c r="AO163" s="1"/>
    </row>
    <row r="164" spans="1:41" ht="50.1" customHeight="1" thickBot="1" x14ac:dyDescent="0.3">
      <c r="A164" s="90" t="s">
        <v>246</v>
      </c>
      <c r="B164" s="91"/>
      <c r="C164" s="92"/>
      <c r="D164" s="92"/>
      <c r="E164" s="93"/>
      <c r="F164" s="93"/>
      <c r="G164" s="93"/>
      <c r="H164" s="93"/>
      <c r="I164" s="93"/>
      <c r="J164" s="94"/>
      <c r="K164" s="94"/>
      <c r="L164" s="93"/>
      <c r="M164" s="93"/>
      <c r="N164" s="93"/>
      <c r="O164" s="93"/>
      <c r="P164" s="94"/>
      <c r="Q164" s="93"/>
      <c r="R164" s="93"/>
      <c r="S164" s="93"/>
      <c r="T164" s="93"/>
      <c r="U164" s="93"/>
      <c r="V164" s="93"/>
      <c r="W164" s="93"/>
      <c r="X164" s="93"/>
      <c r="Y164" s="93"/>
      <c r="Z164" s="93"/>
      <c r="AA164" s="93"/>
      <c r="AB164" s="93"/>
      <c r="AC164" s="95"/>
      <c r="AD164" s="96"/>
      <c r="AE164" s="97"/>
      <c r="AF164" s="98"/>
      <c r="AG164" s="98"/>
      <c r="AH164" s="99"/>
      <c r="AI164" s="1"/>
      <c r="AJ164" s="1"/>
      <c r="AK164" s="1"/>
      <c r="AL164" s="1"/>
      <c r="AM164" s="1"/>
      <c r="AN164" s="1"/>
      <c r="AO164" s="1"/>
    </row>
    <row r="165" spans="1:41" s="6" customFormat="1" ht="322.5" customHeight="1" thickBot="1" x14ac:dyDescent="0.3">
      <c r="A165" s="28" t="s">
        <v>246</v>
      </c>
      <c r="B165" s="32" t="s">
        <v>247</v>
      </c>
      <c r="C165" s="31" t="s">
        <v>53</v>
      </c>
      <c r="D165" s="31" t="s">
        <v>32</v>
      </c>
      <c r="E165" s="40" t="s">
        <v>248</v>
      </c>
      <c r="F165" s="27" t="s">
        <v>288</v>
      </c>
      <c r="G165" s="31" t="s">
        <v>249</v>
      </c>
      <c r="H165" s="45" t="s">
        <v>33</v>
      </c>
      <c r="I165" s="45">
        <v>1</v>
      </c>
      <c r="J165" s="46" t="s">
        <v>34</v>
      </c>
      <c r="K165" s="46">
        <v>10</v>
      </c>
      <c r="L165" s="45">
        <f>I165*K165</f>
        <v>10</v>
      </c>
      <c r="M165" s="45" t="s">
        <v>35</v>
      </c>
      <c r="N165" s="45" t="s">
        <v>289</v>
      </c>
      <c r="O165" s="45" t="s">
        <v>42</v>
      </c>
      <c r="P165" s="46">
        <v>70</v>
      </c>
      <c r="Q165" s="45" t="s">
        <v>494</v>
      </c>
      <c r="R165" s="45">
        <v>1</v>
      </c>
      <c r="S165" s="45" t="s">
        <v>34</v>
      </c>
      <c r="T165" s="45">
        <v>10</v>
      </c>
      <c r="U165" s="45">
        <v>10</v>
      </c>
      <c r="V165" s="45" t="s">
        <v>35</v>
      </c>
      <c r="W165" s="66" t="s">
        <v>290</v>
      </c>
      <c r="X165" s="67">
        <v>42755</v>
      </c>
      <c r="Y165" s="67">
        <v>43100</v>
      </c>
      <c r="Z165" s="67" t="s">
        <v>291</v>
      </c>
      <c r="AA165" s="45" t="s">
        <v>268</v>
      </c>
      <c r="AB165" s="45" t="s">
        <v>578</v>
      </c>
      <c r="AC165" s="68">
        <v>100</v>
      </c>
      <c r="AD165" s="48" t="s">
        <v>669</v>
      </c>
      <c r="AE165" s="47">
        <v>1</v>
      </c>
      <c r="AF165" s="48" t="s">
        <v>710</v>
      </c>
      <c r="AG165" s="175" t="s">
        <v>662</v>
      </c>
      <c r="AH165" s="100" t="s">
        <v>623</v>
      </c>
      <c r="AI165" s="5"/>
      <c r="AJ165" s="5"/>
      <c r="AK165" s="5"/>
      <c r="AL165" s="5"/>
      <c r="AM165" s="5"/>
      <c r="AN165" s="5"/>
      <c r="AO165" s="5"/>
    </row>
    <row r="166" spans="1:41" x14ac:dyDescent="0.25">
      <c r="A166" s="17"/>
      <c r="B166" s="17"/>
      <c r="C166" s="18"/>
      <c r="D166" s="18"/>
      <c r="E166" s="17"/>
      <c r="F166" s="19"/>
      <c r="G166" s="19"/>
      <c r="H166" s="17"/>
      <c r="I166" s="17"/>
      <c r="J166" s="20"/>
      <c r="K166" s="20"/>
      <c r="L166" s="17"/>
      <c r="M166" s="17"/>
      <c r="N166" s="17"/>
      <c r="O166" s="17"/>
      <c r="P166" s="20"/>
      <c r="Q166" s="17"/>
      <c r="R166" s="17"/>
      <c r="S166" s="17"/>
      <c r="T166" s="17"/>
      <c r="U166" s="17"/>
      <c r="V166" s="17"/>
      <c r="W166" s="21"/>
      <c r="X166" s="17"/>
      <c r="Y166" s="17"/>
      <c r="Z166" s="17"/>
      <c r="AA166" s="17"/>
      <c r="AB166" s="17"/>
      <c r="AC166" s="13"/>
      <c r="AD166" s="14"/>
      <c r="AE166" s="1"/>
      <c r="AF166" s="15"/>
      <c r="AG166" s="15"/>
      <c r="AH166" s="15"/>
      <c r="AI166" s="1"/>
      <c r="AJ166" s="1"/>
      <c r="AK166" s="1"/>
      <c r="AL166" s="1"/>
      <c r="AM166" s="1"/>
      <c r="AN166" s="1"/>
      <c r="AO166" s="1"/>
    </row>
    <row r="167" spans="1:41" x14ac:dyDescent="0.25">
      <c r="A167" s="17"/>
      <c r="B167" s="17"/>
      <c r="C167" s="18"/>
      <c r="D167" s="18"/>
      <c r="E167" s="17"/>
      <c r="F167" s="19"/>
      <c r="G167" s="19"/>
      <c r="H167" s="17"/>
      <c r="I167" s="17"/>
      <c r="J167" s="20"/>
      <c r="K167" s="20"/>
      <c r="L167" s="17"/>
      <c r="M167" s="17"/>
      <c r="N167" s="17"/>
      <c r="O167" s="17"/>
      <c r="P167" s="20"/>
      <c r="Q167" s="17"/>
      <c r="R167" s="17"/>
      <c r="S167" s="17"/>
      <c r="T167" s="17"/>
      <c r="U167" s="17"/>
      <c r="V167" s="17"/>
      <c r="W167" s="21"/>
      <c r="X167" s="17"/>
      <c r="Y167" s="17"/>
      <c r="Z167" s="17"/>
      <c r="AA167" s="17"/>
      <c r="AB167" s="17"/>
      <c r="AC167" s="13"/>
      <c r="AD167" s="14"/>
      <c r="AE167" s="1"/>
      <c r="AF167" s="15"/>
      <c r="AG167" s="15"/>
      <c r="AH167" s="15"/>
      <c r="AI167" s="1"/>
      <c r="AJ167" s="1"/>
      <c r="AK167" s="1"/>
      <c r="AL167" s="1"/>
      <c r="AM167" s="1"/>
      <c r="AN167" s="1"/>
      <c r="AO167" s="1"/>
    </row>
    <row r="168" spans="1:41" x14ac:dyDescent="0.25">
      <c r="AE168" s="1"/>
      <c r="AF168" s="15"/>
      <c r="AG168" s="15"/>
      <c r="AH168" s="15"/>
      <c r="AI168" s="1"/>
      <c r="AJ168" s="1"/>
      <c r="AK168" s="1"/>
      <c r="AL168" s="1"/>
      <c r="AM168" s="1"/>
      <c r="AN168" s="1"/>
      <c r="AO168" s="1"/>
    </row>
    <row r="169" spans="1:41" x14ac:dyDescent="0.25">
      <c r="AE169" s="1"/>
      <c r="AF169" s="15"/>
      <c r="AG169" s="15"/>
      <c r="AH169" s="15"/>
      <c r="AI169" s="1"/>
      <c r="AJ169" s="1"/>
      <c r="AK169" s="1"/>
      <c r="AL169" s="1"/>
      <c r="AM169" s="1"/>
      <c r="AN169" s="1"/>
      <c r="AO169" s="1"/>
    </row>
    <row r="170" spans="1:41" x14ac:dyDescent="0.25">
      <c r="AE170" s="1"/>
      <c r="AF170" s="15"/>
      <c r="AG170" s="15"/>
      <c r="AH170" s="15"/>
      <c r="AI170" s="1"/>
      <c r="AJ170" s="1"/>
      <c r="AK170" s="1"/>
      <c r="AL170" s="1"/>
      <c r="AM170" s="1"/>
      <c r="AN170" s="1"/>
      <c r="AO170" s="1"/>
    </row>
    <row r="171" spans="1:41" x14ac:dyDescent="0.25">
      <c r="AE171" s="1"/>
      <c r="AF171" s="15"/>
      <c r="AG171" s="15"/>
      <c r="AH171" s="15"/>
      <c r="AI171" s="1"/>
      <c r="AJ171" s="1"/>
      <c r="AK171" s="1"/>
      <c r="AL171" s="1"/>
      <c r="AM171" s="1"/>
      <c r="AN171" s="1"/>
      <c r="AO171" s="1"/>
    </row>
    <row r="172" spans="1:41" x14ac:dyDescent="0.25">
      <c r="AE172" s="1"/>
      <c r="AF172" s="15"/>
      <c r="AG172" s="15"/>
      <c r="AH172" s="15"/>
      <c r="AI172" s="1"/>
      <c r="AJ172" s="1"/>
      <c r="AK172" s="1"/>
      <c r="AL172" s="1"/>
      <c r="AM172" s="1"/>
      <c r="AN172" s="1"/>
      <c r="AO172" s="1"/>
    </row>
    <row r="173" spans="1:41" x14ac:dyDescent="0.25">
      <c r="AE173" s="1"/>
      <c r="AF173" s="15"/>
      <c r="AG173" s="15"/>
      <c r="AH173" s="15"/>
      <c r="AI173" s="1"/>
      <c r="AJ173" s="1"/>
      <c r="AK173" s="1"/>
      <c r="AL173" s="1"/>
      <c r="AM173" s="1"/>
      <c r="AN173" s="1"/>
      <c r="AO173" s="1"/>
    </row>
    <row r="174" spans="1:41" x14ac:dyDescent="0.25">
      <c r="AE174" s="1"/>
      <c r="AF174" s="15"/>
      <c r="AG174" s="15"/>
      <c r="AH174" s="15"/>
      <c r="AI174" s="1"/>
      <c r="AJ174" s="1"/>
      <c r="AK174" s="1"/>
      <c r="AL174" s="1"/>
      <c r="AM174" s="1"/>
      <c r="AN174" s="1"/>
      <c r="AO174" s="1"/>
    </row>
    <row r="175" spans="1:41" x14ac:dyDescent="0.25">
      <c r="AE175" s="1"/>
      <c r="AF175" s="15"/>
      <c r="AG175" s="15"/>
      <c r="AH175" s="15"/>
      <c r="AI175" s="1"/>
      <c r="AJ175" s="1"/>
      <c r="AK175" s="1"/>
      <c r="AL175" s="1"/>
      <c r="AM175" s="1"/>
      <c r="AN175" s="1"/>
      <c r="AO175" s="1"/>
    </row>
    <row r="176" spans="1:41" x14ac:dyDescent="0.25">
      <c r="AE176" s="1"/>
      <c r="AF176" s="15"/>
      <c r="AG176" s="15"/>
      <c r="AH176" s="15"/>
      <c r="AI176" s="1"/>
      <c r="AJ176" s="1"/>
      <c r="AK176" s="1"/>
      <c r="AL176" s="1"/>
      <c r="AM176" s="1"/>
      <c r="AN176" s="1"/>
      <c r="AO176" s="1"/>
    </row>
    <row r="177" spans="31:41" x14ac:dyDescent="0.25">
      <c r="AE177" s="1"/>
      <c r="AF177" s="15"/>
      <c r="AG177" s="15"/>
      <c r="AH177" s="15"/>
      <c r="AI177" s="1"/>
      <c r="AJ177" s="1"/>
      <c r="AK177" s="1"/>
      <c r="AL177" s="1"/>
      <c r="AM177" s="1"/>
      <c r="AN177" s="1"/>
      <c r="AO177" s="1"/>
    </row>
    <row r="178" spans="31:41" x14ac:dyDescent="0.25">
      <c r="AE178" s="1"/>
      <c r="AF178" s="15"/>
      <c r="AG178" s="15"/>
      <c r="AH178" s="15"/>
      <c r="AI178" s="1"/>
      <c r="AJ178" s="1"/>
      <c r="AK178" s="1"/>
      <c r="AL178" s="1"/>
      <c r="AM178" s="1"/>
      <c r="AN178" s="1"/>
      <c r="AO178" s="1"/>
    </row>
    <row r="179" spans="31:41" x14ac:dyDescent="0.25">
      <c r="AE179" s="1"/>
      <c r="AF179" s="15"/>
      <c r="AG179" s="15"/>
      <c r="AH179" s="15"/>
      <c r="AI179" s="1"/>
      <c r="AJ179" s="1"/>
      <c r="AK179" s="1"/>
      <c r="AL179" s="1"/>
      <c r="AM179" s="1"/>
      <c r="AN179" s="1"/>
      <c r="AO179" s="1"/>
    </row>
    <row r="180" spans="31:41" x14ac:dyDescent="0.25">
      <c r="AE180" s="1"/>
      <c r="AF180" s="15"/>
      <c r="AG180" s="15"/>
      <c r="AH180" s="15"/>
      <c r="AI180" s="1"/>
      <c r="AJ180" s="1"/>
      <c r="AK180" s="1"/>
      <c r="AL180" s="1"/>
      <c r="AM180" s="1"/>
      <c r="AN180" s="1"/>
      <c r="AO180" s="1"/>
    </row>
    <row r="181" spans="31:41" x14ac:dyDescent="0.25">
      <c r="AE181" s="1"/>
      <c r="AF181" s="15"/>
      <c r="AG181" s="15"/>
      <c r="AH181" s="15"/>
      <c r="AI181" s="1"/>
      <c r="AJ181" s="1"/>
      <c r="AK181" s="1"/>
      <c r="AL181" s="1"/>
      <c r="AM181" s="1"/>
      <c r="AN181" s="1"/>
      <c r="AO181" s="1"/>
    </row>
    <row r="182" spans="31:41" x14ac:dyDescent="0.25">
      <c r="AE182" s="1"/>
      <c r="AF182" s="15"/>
      <c r="AG182" s="15"/>
      <c r="AH182" s="15"/>
      <c r="AI182" s="1"/>
      <c r="AJ182" s="1"/>
      <c r="AK182" s="1"/>
      <c r="AL182" s="1"/>
      <c r="AM182" s="1"/>
      <c r="AN182" s="1"/>
      <c r="AO182" s="1"/>
    </row>
    <row r="183" spans="31:41" x14ac:dyDescent="0.25">
      <c r="AE183" s="1"/>
      <c r="AF183" s="15"/>
      <c r="AG183" s="15"/>
      <c r="AH183" s="15"/>
      <c r="AI183" s="1"/>
      <c r="AJ183" s="1"/>
      <c r="AK183" s="1"/>
      <c r="AL183" s="1"/>
      <c r="AM183" s="1"/>
      <c r="AN183" s="1"/>
      <c r="AO183" s="1"/>
    </row>
    <row r="184" spans="31:41" x14ac:dyDescent="0.25">
      <c r="AE184" s="1"/>
      <c r="AF184" s="15"/>
      <c r="AG184" s="15"/>
      <c r="AH184" s="15"/>
      <c r="AI184" s="1"/>
      <c r="AJ184" s="1"/>
      <c r="AK184" s="1"/>
      <c r="AL184" s="1"/>
      <c r="AM184" s="1"/>
      <c r="AN184" s="1"/>
      <c r="AO184" s="1"/>
    </row>
    <row r="185" spans="31:41" x14ac:dyDescent="0.25">
      <c r="AE185" s="1"/>
      <c r="AF185" s="15"/>
      <c r="AG185" s="15"/>
      <c r="AH185" s="15"/>
      <c r="AI185" s="1"/>
      <c r="AJ185" s="1"/>
      <c r="AK185" s="1"/>
      <c r="AL185" s="1"/>
      <c r="AM185" s="1"/>
      <c r="AN185" s="1"/>
      <c r="AO185" s="1"/>
    </row>
    <row r="186" spans="31:41" x14ac:dyDescent="0.25">
      <c r="AE186" s="1"/>
      <c r="AF186" s="15"/>
      <c r="AG186" s="15"/>
      <c r="AH186" s="15"/>
      <c r="AI186" s="1"/>
      <c r="AJ186" s="1"/>
      <c r="AK186" s="1"/>
      <c r="AL186" s="1"/>
      <c r="AM186" s="1"/>
      <c r="AN186" s="1"/>
      <c r="AO186" s="1"/>
    </row>
    <row r="187" spans="31:41" x14ac:dyDescent="0.25">
      <c r="AE187" s="1"/>
      <c r="AF187" s="15"/>
      <c r="AG187" s="15"/>
      <c r="AH187" s="15"/>
      <c r="AI187" s="1"/>
      <c r="AJ187" s="1"/>
      <c r="AK187" s="1"/>
      <c r="AL187" s="1"/>
      <c r="AM187" s="1"/>
      <c r="AN187" s="1"/>
      <c r="AO187" s="1"/>
    </row>
    <row r="188" spans="31:41" x14ac:dyDescent="0.25">
      <c r="AE188" s="1"/>
      <c r="AF188" s="15"/>
      <c r="AG188" s="15"/>
      <c r="AH188" s="15"/>
      <c r="AI188" s="1"/>
      <c r="AJ188" s="1"/>
      <c r="AK188" s="1"/>
      <c r="AL188" s="1"/>
      <c r="AM188" s="1"/>
      <c r="AN188" s="1"/>
      <c r="AO188" s="1"/>
    </row>
    <row r="189" spans="31:41" x14ac:dyDescent="0.25">
      <c r="AE189" s="1"/>
      <c r="AF189" s="15"/>
      <c r="AG189" s="15"/>
      <c r="AH189" s="15"/>
      <c r="AI189" s="1"/>
      <c r="AJ189" s="1"/>
      <c r="AK189" s="1"/>
      <c r="AL189" s="1"/>
      <c r="AM189" s="1"/>
      <c r="AN189" s="1"/>
      <c r="AO189" s="1"/>
    </row>
    <row r="190" spans="31:41" x14ac:dyDescent="0.25">
      <c r="AE190" s="1"/>
      <c r="AF190" s="15"/>
      <c r="AG190" s="15"/>
      <c r="AH190" s="15"/>
      <c r="AI190" s="1"/>
      <c r="AJ190" s="1"/>
      <c r="AK190" s="1"/>
      <c r="AL190" s="1"/>
      <c r="AM190" s="1"/>
      <c r="AN190" s="1"/>
      <c r="AO190" s="1"/>
    </row>
    <row r="191" spans="31:41" x14ac:dyDescent="0.25">
      <c r="AE191" s="1"/>
      <c r="AF191" s="15"/>
      <c r="AG191" s="15"/>
      <c r="AH191" s="15"/>
      <c r="AI191" s="1"/>
      <c r="AJ191" s="1"/>
      <c r="AK191" s="1"/>
      <c r="AL191" s="1"/>
      <c r="AM191" s="1"/>
      <c r="AN191" s="1"/>
      <c r="AO191" s="1"/>
    </row>
    <row r="192" spans="31:41" x14ac:dyDescent="0.25">
      <c r="AE192" s="1"/>
      <c r="AF192" s="15"/>
      <c r="AG192" s="15"/>
      <c r="AH192" s="15"/>
      <c r="AI192" s="1"/>
      <c r="AJ192" s="1"/>
      <c r="AK192" s="1"/>
      <c r="AL192" s="1"/>
      <c r="AM192" s="1"/>
      <c r="AN192" s="1"/>
      <c r="AO192" s="1"/>
    </row>
    <row r="193" spans="31:41" x14ac:dyDescent="0.25">
      <c r="AE193" s="1"/>
      <c r="AF193" s="15"/>
      <c r="AG193" s="15"/>
      <c r="AH193" s="15"/>
      <c r="AI193" s="1"/>
      <c r="AJ193" s="1"/>
      <c r="AK193" s="1"/>
      <c r="AL193" s="1"/>
      <c r="AM193" s="1"/>
      <c r="AN193" s="1"/>
      <c r="AO193" s="1"/>
    </row>
    <row r="194" spans="31:41" x14ac:dyDescent="0.25">
      <c r="AE194" s="1"/>
      <c r="AF194" s="15"/>
      <c r="AG194" s="15"/>
      <c r="AH194" s="15"/>
      <c r="AI194" s="1"/>
      <c r="AJ194" s="1"/>
      <c r="AK194" s="1"/>
      <c r="AL194" s="1"/>
      <c r="AM194" s="1"/>
      <c r="AN194" s="1"/>
      <c r="AO194" s="1"/>
    </row>
    <row r="195" spans="31:41" x14ac:dyDescent="0.25">
      <c r="AE195" s="1"/>
      <c r="AF195" s="15"/>
      <c r="AG195" s="15"/>
      <c r="AH195" s="15"/>
      <c r="AI195" s="1"/>
      <c r="AJ195" s="1"/>
      <c r="AK195" s="1"/>
      <c r="AL195" s="1"/>
      <c r="AM195" s="1"/>
      <c r="AN195" s="1"/>
      <c r="AO195" s="1"/>
    </row>
    <row r="196" spans="31:41" x14ac:dyDescent="0.25">
      <c r="AE196" s="1"/>
      <c r="AF196" s="15"/>
      <c r="AG196" s="15"/>
      <c r="AH196" s="15"/>
      <c r="AI196" s="1"/>
      <c r="AJ196" s="1"/>
      <c r="AK196" s="1"/>
      <c r="AL196" s="1"/>
      <c r="AM196" s="1"/>
      <c r="AN196" s="1"/>
      <c r="AO196" s="1"/>
    </row>
    <row r="197" spans="31:41" x14ac:dyDescent="0.25">
      <c r="AE197" s="1"/>
      <c r="AF197" s="15"/>
      <c r="AG197" s="15"/>
      <c r="AH197" s="15"/>
      <c r="AI197" s="1"/>
      <c r="AJ197" s="1"/>
      <c r="AK197" s="1"/>
      <c r="AL197" s="1"/>
      <c r="AM197" s="1"/>
      <c r="AN197" s="1"/>
      <c r="AO197" s="1"/>
    </row>
    <row r="198" spans="31:41" x14ac:dyDescent="0.25">
      <c r="AE198" s="1"/>
      <c r="AF198" s="15"/>
      <c r="AG198" s="15"/>
      <c r="AH198" s="15"/>
      <c r="AI198" s="1"/>
      <c r="AJ198" s="1"/>
      <c r="AK198" s="1"/>
      <c r="AL198" s="1"/>
      <c r="AM198" s="1"/>
      <c r="AN198" s="1"/>
      <c r="AO198" s="1"/>
    </row>
    <row r="199" spans="31:41" x14ac:dyDescent="0.25">
      <c r="AE199" s="1"/>
      <c r="AF199" s="15"/>
      <c r="AG199" s="15"/>
      <c r="AH199" s="15"/>
      <c r="AI199" s="1"/>
      <c r="AJ199" s="1"/>
      <c r="AK199" s="1"/>
      <c r="AL199" s="1"/>
      <c r="AM199" s="1"/>
      <c r="AN199" s="1"/>
      <c r="AO199" s="1"/>
    </row>
    <row r="200" spans="31:41" x14ac:dyDescent="0.25">
      <c r="AE200" s="1"/>
      <c r="AF200" s="15"/>
      <c r="AG200" s="15"/>
      <c r="AH200" s="15"/>
      <c r="AI200" s="1"/>
      <c r="AJ200" s="1"/>
      <c r="AK200" s="1"/>
      <c r="AL200" s="1"/>
      <c r="AM200" s="1"/>
      <c r="AN200" s="1"/>
      <c r="AO200" s="1"/>
    </row>
    <row r="201" spans="31:41" x14ac:dyDescent="0.25">
      <c r="AE201" s="1"/>
      <c r="AF201" s="15"/>
      <c r="AG201" s="15"/>
      <c r="AH201" s="15"/>
      <c r="AI201" s="1"/>
      <c r="AJ201" s="1"/>
      <c r="AK201" s="1"/>
      <c r="AL201" s="1"/>
      <c r="AM201" s="1"/>
      <c r="AN201" s="1"/>
      <c r="AO201" s="1"/>
    </row>
    <row r="202" spans="31:41" x14ac:dyDescent="0.25">
      <c r="AE202" s="1"/>
      <c r="AF202" s="15"/>
      <c r="AG202" s="15"/>
      <c r="AH202" s="15"/>
      <c r="AI202" s="1"/>
      <c r="AJ202" s="1"/>
      <c r="AK202" s="1"/>
      <c r="AL202" s="1"/>
      <c r="AM202" s="1"/>
      <c r="AN202" s="1"/>
      <c r="AO202" s="1"/>
    </row>
    <row r="203" spans="31:41" x14ac:dyDescent="0.25">
      <c r="AE203" s="1"/>
      <c r="AF203" s="15"/>
      <c r="AG203" s="15"/>
      <c r="AH203" s="15"/>
      <c r="AI203" s="1"/>
      <c r="AJ203" s="1"/>
      <c r="AK203" s="1"/>
      <c r="AL203" s="1"/>
      <c r="AM203" s="1"/>
      <c r="AN203" s="1"/>
      <c r="AO203" s="1"/>
    </row>
    <row r="204" spans="31:41" x14ac:dyDescent="0.25">
      <c r="AE204" s="1"/>
      <c r="AF204" s="15"/>
      <c r="AG204" s="15"/>
      <c r="AH204" s="15"/>
      <c r="AI204" s="1"/>
      <c r="AJ204" s="1"/>
      <c r="AK204" s="1"/>
      <c r="AL204" s="1"/>
      <c r="AM204" s="1"/>
      <c r="AN204" s="1"/>
      <c r="AO204" s="1"/>
    </row>
    <row r="205" spans="31:41" x14ac:dyDescent="0.25">
      <c r="AE205" s="1"/>
      <c r="AF205" s="15"/>
      <c r="AG205" s="15"/>
      <c r="AH205" s="15"/>
      <c r="AI205" s="1"/>
      <c r="AJ205" s="1"/>
      <c r="AK205" s="1"/>
      <c r="AL205" s="1"/>
      <c r="AM205" s="1"/>
      <c r="AN205" s="1"/>
      <c r="AO205" s="1"/>
    </row>
    <row r="206" spans="31:41" x14ac:dyDescent="0.25">
      <c r="AE206" s="1"/>
      <c r="AF206" s="15"/>
      <c r="AG206" s="15"/>
      <c r="AH206" s="15"/>
      <c r="AI206" s="1"/>
      <c r="AJ206" s="1"/>
      <c r="AK206" s="1"/>
      <c r="AL206" s="1"/>
      <c r="AM206" s="1"/>
      <c r="AN206" s="1"/>
      <c r="AO206" s="1"/>
    </row>
    <row r="207" spans="31:41" x14ac:dyDescent="0.25">
      <c r="AE207" s="1"/>
      <c r="AF207" s="15"/>
      <c r="AG207" s="15"/>
      <c r="AH207" s="15"/>
      <c r="AI207" s="1"/>
      <c r="AJ207" s="1"/>
      <c r="AK207" s="1"/>
      <c r="AL207" s="1"/>
      <c r="AM207" s="1"/>
      <c r="AN207" s="1"/>
      <c r="AO207" s="1"/>
    </row>
    <row r="208" spans="31:41" x14ac:dyDescent="0.25">
      <c r="AE208" s="1"/>
      <c r="AF208" s="15"/>
      <c r="AG208" s="15"/>
      <c r="AH208" s="15"/>
      <c r="AI208" s="1"/>
      <c r="AJ208" s="1"/>
      <c r="AK208" s="1"/>
      <c r="AL208" s="1"/>
      <c r="AM208" s="1"/>
      <c r="AN208" s="1"/>
      <c r="AO208" s="1"/>
    </row>
    <row r="209" spans="31:41" x14ac:dyDescent="0.25">
      <c r="AE209" s="1"/>
      <c r="AF209" s="15"/>
      <c r="AG209" s="15"/>
      <c r="AH209" s="15"/>
      <c r="AI209" s="1"/>
      <c r="AJ209" s="1"/>
      <c r="AK209" s="1"/>
      <c r="AL209" s="1"/>
      <c r="AM209" s="1"/>
      <c r="AN209" s="1"/>
      <c r="AO209" s="1"/>
    </row>
    <row r="210" spans="31:41" x14ac:dyDescent="0.25">
      <c r="AE210" s="1"/>
      <c r="AF210" s="15"/>
      <c r="AG210" s="15"/>
      <c r="AH210" s="15"/>
      <c r="AI210" s="1"/>
      <c r="AJ210" s="1"/>
      <c r="AK210" s="1"/>
      <c r="AL210" s="1"/>
      <c r="AM210" s="1"/>
      <c r="AN210" s="1"/>
      <c r="AO210" s="1"/>
    </row>
    <row r="211" spans="31:41" x14ac:dyDescent="0.25">
      <c r="AE211" s="1"/>
      <c r="AF211" s="15"/>
      <c r="AG211" s="15"/>
      <c r="AH211" s="15"/>
      <c r="AI211" s="1"/>
      <c r="AJ211" s="1"/>
      <c r="AK211" s="1"/>
      <c r="AL211" s="1"/>
      <c r="AM211" s="1"/>
      <c r="AN211" s="1"/>
      <c r="AO211" s="1"/>
    </row>
    <row r="212" spans="31:41" x14ac:dyDescent="0.25">
      <c r="AE212" s="1"/>
      <c r="AF212" s="15"/>
      <c r="AG212" s="15"/>
      <c r="AH212" s="15"/>
      <c r="AI212" s="1"/>
      <c r="AJ212" s="1"/>
      <c r="AK212" s="1"/>
      <c r="AL212" s="1"/>
      <c r="AM212" s="1"/>
      <c r="AN212" s="1"/>
      <c r="AO212" s="1"/>
    </row>
    <row r="213" spans="31:41" x14ac:dyDescent="0.25">
      <c r="AE213" s="1"/>
      <c r="AF213" s="15"/>
      <c r="AG213" s="15"/>
      <c r="AH213" s="15"/>
      <c r="AI213" s="1"/>
      <c r="AJ213" s="1"/>
      <c r="AK213" s="1"/>
      <c r="AL213" s="1"/>
      <c r="AM213" s="1"/>
      <c r="AN213" s="1"/>
      <c r="AO213" s="1"/>
    </row>
    <row r="214" spans="31:41" x14ac:dyDescent="0.25">
      <c r="AE214" s="1"/>
      <c r="AF214" s="15"/>
      <c r="AG214" s="15"/>
      <c r="AH214" s="15"/>
      <c r="AI214" s="1"/>
      <c r="AJ214" s="1"/>
      <c r="AK214" s="1"/>
      <c r="AL214" s="1"/>
      <c r="AM214" s="1"/>
      <c r="AN214" s="1"/>
      <c r="AO214" s="1"/>
    </row>
    <row r="215" spans="31:41" x14ac:dyDescent="0.25">
      <c r="AE215" s="1"/>
      <c r="AF215" s="15"/>
      <c r="AG215" s="15"/>
      <c r="AH215" s="15"/>
      <c r="AI215" s="1"/>
      <c r="AJ215" s="1"/>
      <c r="AK215" s="1"/>
      <c r="AL215" s="1"/>
      <c r="AM215" s="1"/>
      <c r="AN215" s="1"/>
      <c r="AO215" s="1"/>
    </row>
    <row r="216" spans="31:41" x14ac:dyDescent="0.25">
      <c r="AE216" s="1"/>
      <c r="AF216" s="15"/>
      <c r="AG216" s="15"/>
      <c r="AH216" s="15"/>
      <c r="AI216" s="1"/>
      <c r="AJ216" s="1"/>
      <c r="AK216" s="1"/>
      <c r="AL216" s="1"/>
      <c r="AM216" s="1"/>
      <c r="AN216" s="1"/>
      <c r="AO216" s="1"/>
    </row>
    <row r="217" spans="31:41" x14ac:dyDescent="0.25">
      <c r="AE217" s="1"/>
      <c r="AF217" s="15"/>
      <c r="AG217" s="15"/>
      <c r="AH217" s="15"/>
      <c r="AI217" s="1"/>
      <c r="AJ217" s="1"/>
      <c r="AK217" s="1"/>
      <c r="AL217" s="1"/>
      <c r="AM217" s="1"/>
      <c r="AN217" s="1"/>
      <c r="AO217" s="1"/>
    </row>
    <row r="218" spans="31:41" x14ac:dyDescent="0.25">
      <c r="AE218" s="1"/>
      <c r="AF218" s="15"/>
      <c r="AG218" s="15"/>
      <c r="AH218" s="15"/>
      <c r="AI218" s="1"/>
      <c r="AJ218" s="1"/>
      <c r="AK218" s="1"/>
      <c r="AL218" s="1"/>
      <c r="AM218" s="1"/>
      <c r="AN218" s="1"/>
      <c r="AO218" s="1"/>
    </row>
    <row r="219" spans="31:41" x14ac:dyDescent="0.25">
      <c r="AE219" s="1"/>
      <c r="AF219" s="15"/>
      <c r="AG219" s="15"/>
      <c r="AH219" s="15"/>
      <c r="AI219" s="1"/>
      <c r="AJ219" s="1"/>
      <c r="AK219" s="1"/>
      <c r="AL219" s="1"/>
      <c r="AM219" s="1"/>
      <c r="AN219" s="1"/>
      <c r="AO219" s="1"/>
    </row>
    <row r="220" spans="31:41" x14ac:dyDescent="0.25">
      <c r="AE220" s="1"/>
      <c r="AF220" s="15"/>
      <c r="AG220" s="15"/>
      <c r="AH220" s="15"/>
      <c r="AI220" s="1"/>
      <c r="AJ220" s="1"/>
      <c r="AK220" s="1"/>
      <c r="AL220" s="1"/>
      <c r="AM220" s="1"/>
      <c r="AN220" s="1"/>
      <c r="AO220" s="1"/>
    </row>
    <row r="221" spans="31:41" x14ac:dyDescent="0.25">
      <c r="AE221" s="1"/>
      <c r="AF221" s="15"/>
      <c r="AG221" s="15"/>
      <c r="AH221" s="15"/>
      <c r="AI221" s="1"/>
      <c r="AJ221" s="1"/>
      <c r="AK221" s="1"/>
      <c r="AL221" s="1"/>
      <c r="AM221" s="1"/>
      <c r="AN221" s="1"/>
      <c r="AO221" s="1"/>
    </row>
    <row r="222" spans="31:41" x14ac:dyDescent="0.25">
      <c r="AE222" s="1"/>
      <c r="AF222" s="15"/>
      <c r="AG222" s="15"/>
      <c r="AH222" s="15"/>
      <c r="AI222" s="1"/>
      <c r="AJ222" s="1"/>
      <c r="AK222" s="1"/>
      <c r="AL222" s="1"/>
      <c r="AM222" s="1"/>
      <c r="AN222" s="1"/>
      <c r="AO222" s="1"/>
    </row>
    <row r="223" spans="31:41" x14ac:dyDescent="0.25">
      <c r="AE223" s="1"/>
      <c r="AF223" s="15"/>
      <c r="AG223" s="15"/>
      <c r="AH223" s="15"/>
      <c r="AI223" s="1"/>
      <c r="AJ223" s="1"/>
      <c r="AK223" s="1"/>
      <c r="AL223" s="1"/>
      <c r="AM223" s="1"/>
      <c r="AN223" s="1"/>
      <c r="AO223" s="1"/>
    </row>
    <row r="224" spans="31:41" x14ac:dyDescent="0.25">
      <c r="AE224" s="1"/>
      <c r="AF224" s="15"/>
      <c r="AG224" s="15"/>
      <c r="AH224" s="15"/>
      <c r="AI224" s="1"/>
      <c r="AJ224" s="1"/>
      <c r="AK224" s="1"/>
      <c r="AL224" s="1"/>
      <c r="AM224" s="1"/>
      <c r="AN224" s="1"/>
      <c r="AO224" s="1"/>
    </row>
    <row r="225" spans="31:41" x14ac:dyDescent="0.25">
      <c r="AE225" s="1"/>
      <c r="AF225" s="15"/>
      <c r="AG225" s="15"/>
      <c r="AH225" s="15"/>
      <c r="AI225" s="1"/>
      <c r="AJ225" s="1"/>
      <c r="AK225" s="1"/>
      <c r="AL225" s="1"/>
      <c r="AM225" s="1"/>
      <c r="AN225" s="1"/>
      <c r="AO225" s="1"/>
    </row>
    <row r="226" spans="31:41" x14ac:dyDescent="0.25">
      <c r="AE226" s="1"/>
      <c r="AF226" s="15"/>
      <c r="AG226" s="15"/>
      <c r="AH226" s="15"/>
      <c r="AI226" s="1"/>
      <c r="AJ226" s="1"/>
      <c r="AK226" s="1"/>
      <c r="AL226" s="1"/>
      <c r="AM226" s="1"/>
      <c r="AN226" s="1"/>
      <c r="AO226" s="1"/>
    </row>
    <row r="227" spans="31:41" x14ac:dyDescent="0.25">
      <c r="AE227" s="1"/>
      <c r="AF227" s="15"/>
      <c r="AG227" s="15"/>
      <c r="AH227" s="15"/>
      <c r="AI227" s="1"/>
      <c r="AJ227" s="1"/>
      <c r="AK227" s="1"/>
      <c r="AL227" s="1"/>
      <c r="AM227" s="1"/>
      <c r="AN227" s="1"/>
      <c r="AO227" s="1"/>
    </row>
    <row r="228" spans="31:41" x14ac:dyDescent="0.25">
      <c r="AE228" s="1"/>
      <c r="AF228" s="15"/>
      <c r="AG228" s="15"/>
      <c r="AH228" s="15"/>
      <c r="AI228" s="1"/>
      <c r="AJ228" s="1"/>
      <c r="AK228" s="1"/>
      <c r="AL228" s="1"/>
      <c r="AM228" s="1"/>
      <c r="AN228" s="1"/>
      <c r="AO228" s="1"/>
    </row>
    <row r="229" spans="31:41" x14ac:dyDescent="0.25">
      <c r="AE229" s="1"/>
      <c r="AF229" s="15"/>
      <c r="AG229" s="15"/>
      <c r="AH229" s="15"/>
      <c r="AI229" s="1"/>
      <c r="AJ229" s="1"/>
      <c r="AK229" s="1"/>
      <c r="AL229" s="1"/>
      <c r="AM229" s="1"/>
      <c r="AN229" s="1"/>
      <c r="AO229" s="1"/>
    </row>
    <row r="230" spans="31:41" x14ac:dyDescent="0.25">
      <c r="AE230" s="1"/>
      <c r="AF230" s="15"/>
      <c r="AG230" s="15"/>
      <c r="AH230" s="15"/>
      <c r="AI230" s="1"/>
      <c r="AJ230" s="1"/>
      <c r="AK230" s="1"/>
      <c r="AL230" s="1"/>
      <c r="AM230" s="1"/>
      <c r="AN230" s="1"/>
      <c r="AO230" s="1"/>
    </row>
    <row r="231" spans="31:41" x14ac:dyDescent="0.25">
      <c r="AE231" s="1"/>
      <c r="AF231" s="15"/>
      <c r="AG231" s="15"/>
      <c r="AH231" s="15"/>
      <c r="AI231" s="1"/>
      <c r="AJ231" s="1"/>
      <c r="AK231" s="1"/>
      <c r="AL231" s="1"/>
      <c r="AM231" s="1"/>
      <c r="AN231" s="1"/>
      <c r="AO231" s="1"/>
    </row>
    <row r="232" spans="31:41" x14ac:dyDescent="0.25">
      <c r="AE232" s="1"/>
      <c r="AF232" s="15"/>
      <c r="AG232" s="15"/>
      <c r="AH232" s="15"/>
      <c r="AI232" s="1"/>
      <c r="AJ232" s="1"/>
      <c r="AK232" s="1"/>
      <c r="AL232" s="1"/>
      <c r="AM232" s="1"/>
      <c r="AN232" s="1"/>
      <c r="AO232" s="1"/>
    </row>
    <row r="233" spans="31:41" x14ac:dyDescent="0.25">
      <c r="AE233" s="1"/>
      <c r="AF233" s="15"/>
      <c r="AG233" s="15"/>
      <c r="AH233" s="15"/>
      <c r="AI233" s="1"/>
      <c r="AJ233" s="1"/>
      <c r="AK233" s="1"/>
      <c r="AL233" s="1"/>
      <c r="AM233" s="1"/>
      <c r="AN233" s="1"/>
      <c r="AO233" s="1"/>
    </row>
    <row r="234" spans="31:41" x14ac:dyDescent="0.25">
      <c r="AE234" s="1"/>
      <c r="AF234" s="15"/>
      <c r="AG234" s="15"/>
      <c r="AH234" s="15"/>
      <c r="AI234" s="1"/>
      <c r="AJ234" s="1"/>
      <c r="AK234" s="1"/>
      <c r="AL234" s="1"/>
      <c r="AM234" s="1"/>
      <c r="AN234" s="1"/>
      <c r="AO234" s="1"/>
    </row>
    <row r="235" spans="31:41" x14ac:dyDescent="0.25">
      <c r="AE235" s="1"/>
      <c r="AF235" s="15"/>
      <c r="AG235" s="15"/>
      <c r="AH235" s="15"/>
      <c r="AI235" s="1"/>
      <c r="AJ235" s="1"/>
      <c r="AK235" s="1"/>
      <c r="AL235" s="1"/>
      <c r="AM235" s="1"/>
      <c r="AN235" s="1"/>
      <c r="AO235" s="1"/>
    </row>
    <row r="236" spans="31:41" x14ac:dyDescent="0.25">
      <c r="AE236" s="1"/>
      <c r="AF236" s="15"/>
      <c r="AG236" s="15"/>
      <c r="AH236" s="15"/>
      <c r="AI236" s="1"/>
      <c r="AJ236" s="1"/>
      <c r="AK236" s="1"/>
      <c r="AL236" s="1"/>
      <c r="AM236" s="1"/>
      <c r="AN236" s="1"/>
      <c r="AO236" s="1"/>
    </row>
    <row r="237" spans="31:41" x14ac:dyDescent="0.25">
      <c r="AE237" s="1"/>
      <c r="AF237" s="15"/>
      <c r="AG237" s="15"/>
      <c r="AH237" s="15"/>
      <c r="AI237" s="1"/>
      <c r="AJ237" s="1"/>
      <c r="AK237" s="1"/>
      <c r="AL237" s="1"/>
      <c r="AM237" s="1"/>
      <c r="AN237" s="1"/>
      <c r="AO237" s="1"/>
    </row>
    <row r="238" spans="31:41" x14ac:dyDescent="0.25">
      <c r="AE238" s="1"/>
      <c r="AF238" s="15"/>
      <c r="AG238" s="15"/>
      <c r="AH238" s="15"/>
      <c r="AI238" s="1"/>
      <c r="AJ238" s="1"/>
      <c r="AK238" s="1"/>
      <c r="AL238" s="1"/>
      <c r="AM238" s="1"/>
      <c r="AN238" s="1"/>
      <c r="AO238" s="1"/>
    </row>
    <row r="239" spans="31:41" x14ac:dyDescent="0.25">
      <c r="AE239" s="1"/>
      <c r="AF239" s="15"/>
      <c r="AG239" s="15"/>
      <c r="AH239" s="15"/>
      <c r="AI239" s="1"/>
      <c r="AJ239" s="1"/>
      <c r="AK239" s="1"/>
      <c r="AL239" s="1"/>
      <c r="AM239" s="1"/>
      <c r="AN239" s="1"/>
      <c r="AO239" s="1"/>
    </row>
    <row r="240" spans="31:41" x14ac:dyDescent="0.25">
      <c r="AE240" s="1"/>
      <c r="AF240" s="15"/>
      <c r="AG240" s="15"/>
      <c r="AH240" s="15"/>
      <c r="AI240" s="1"/>
      <c r="AJ240" s="1"/>
      <c r="AK240" s="1"/>
      <c r="AL240" s="1"/>
      <c r="AM240" s="1"/>
      <c r="AN240" s="1"/>
      <c r="AO240" s="1"/>
    </row>
    <row r="241" spans="31:41" x14ac:dyDescent="0.25">
      <c r="AE241" s="1"/>
      <c r="AF241" s="15"/>
      <c r="AG241" s="15"/>
      <c r="AH241" s="15"/>
      <c r="AI241" s="1"/>
      <c r="AJ241" s="1"/>
      <c r="AK241" s="1"/>
      <c r="AL241" s="1"/>
      <c r="AM241" s="1"/>
      <c r="AN241" s="1"/>
      <c r="AO241" s="1"/>
    </row>
    <row r="242" spans="31:41" x14ac:dyDescent="0.25">
      <c r="AE242" s="1"/>
      <c r="AF242" s="15"/>
      <c r="AG242" s="15"/>
      <c r="AH242" s="15"/>
      <c r="AI242" s="1"/>
      <c r="AJ242" s="1"/>
      <c r="AK242" s="1"/>
      <c r="AL242" s="1"/>
      <c r="AM242" s="1"/>
      <c r="AN242" s="1"/>
      <c r="AO242" s="1"/>
    </row>
    <row r="243" spans="31:41" x14ac:dyDescent="0.25">
      <c r="AE243" s="1"/>
      <c r="AF243" s="15"/>
      <c r="AG243" s="15"/>
      <c r="AH243" s="15"/>
      <c r="AI243" s="1"/>
      <c r="AJ243" s="1"/>
      <c r="AK243" s="1"/>
      <c r="AL243" s="1"/>
      <c r="AM243" s="1"/>
      <c r="AN243" s="1"/>
      <c r="AO243" s="1"/>
    </row>
    <row r="244" spans="31:41" x14ac:dyDescent="0.25">
      <c r="AE244" s="1"/>
      <c r="AF244" s="15"/>
      <c r="AG244" s="15"/>
      <c r="AH244" s="15"/>
      <c r="AI244" s="1"/>
      <c r="AJ244" s="1"/>
      <c r="AK244" s="1"/>
      <c r="AL244" s="1"/>
      <c r="AM244" s="1"/>
      <c r="AN244" s="1"/>
      <c r="AO244" s="1"/>
    </row>
    <row r="245" spans="31:41" x14ac:dyDescent="0.25">
      <c r="AE245" s="1"/>
      <c r="AF245" s="15"/>
      <c r="AG245" s="15"/>
      <c r="AH245" s="15"/>
      <c r="AI245" s="1"/>
      <c r="AJ245" s="1"/>
      <c r="AK245" s="1"/>
      <c r="AL245" s="1"/>
      <c r="AM245" s="1"/>
      <c r="AN245" s="1"/>
      <c r="AO245" s="1"/>
    </row>
    <row r="246" spans="31:41" x14ac:dyDescent="0.25">
      <c r="AE246" s="1"/>
      <c r="AF246" s="15"/>
      <c r="AG246" s="15"/>
      <c r="AH246" s="15"/>
      <c r="AI246" s="1"/>
      <c r="AJ246" s="1"/>
      <c r="AK246" s="1"/>
      <c r="AL246" s="1"/>
      <c r="AM246" s="1"/>
      <c r="AN246" s="1"/>
      <c r="AO246" s="1"/>
    </row>
    <row r="247" spans="31:41" x14ac:dyDescent="0.25">
      <c r="AE247" s="1"/>
      <c r="AF247" s="15"/>
      <c r="AG247" s="15"/>
      <c r="AH247" s="15"/>
      <c r="AI247" s="1"/>
      <c r="AJ247" s="1"/>
      <c r="AK247" s="1"/>
      <c r="AL247" s="1"/>
      <c r="AM247" s="1"/>
      <c r="AN247" s="1"/>
      <c r="AO247" s="1"/>
    </row>
    <row r="248" spans="31:41" x14ac:dyDescent="0.25">
      <c r="AE248" s="1"/>
      <c r="AF248" s="15"/>
      <c r="AG248" s="15"/>
      <c r="AH248" s="15"/>
      <c r="AI248" s="1"/>
      <c r="AJ248" s="1"/>
      <c r="AK248" s="1"/>
      <c r="AL248" s="1"/>
      <c r="AM248" s="1"/>
      <c r="AN248" s="1"/>
      <c r="AO248" s="1"/>
    </row>
    <row r="249" spans="31:41" x14ac:dyDescent="0.25">
      <c r="AE249" s="1"/>
      <c r="AF249" s="15"/>
      <c r="AG249" s="15"/>
      <c r="AH249" s="15"/>
      <c r="AI249" s="1"/>
      <c r="AJ249" s="1"/>
      <c r="AK249" s="1"/>
      <c r="AL249" s="1"/>
      <c r="AM249" s="1"/>
      <c r="AN249" s="1"/>
      <c r="AO249" s="1"/>
    </row>
    <row r="250" spans="31:41" x14ac:dyDescent="0.25">
      <c r="AE250" s="1"/>
      <c r="AF250" s="15"/>
      <c r="AG250" s="15"/>
      <c r="AH250" s="15"/>
      <c r="AI250" s="1"/>
      <c r="AJ250" s="1"/>
      <c r="AK250" s="1"/>
      <c r="AL250" s="1"/>
      <c r="AM250" s="1"/>
      <c r="AN250" s="1"/>
      <c r="AO250" s="1"/>
    </row>
    <row r="251" spans="31:41" x14ac:dyDescent="0.25">
      <c r="AE251" s="1"/>
      <c r="AF251" s="15"/>
      <c r="AG251" s="15"/>
      <c r="AH251" s="15"/>
      <c r="AI251" s="1"/>
      <c r="AJ251" s="1"/>
      <c r="AK251" s="1"/>
      <c r="AL251" s="1"/>
      <c r="AM251" s="1"/>
      <c r="AN251" s="1"/>
      <c r="AO251" s="1"/>
    </row>
    <row r="252" spans="31:41" x14ac:dyDescent="0.25">
      <c r="AE252" s="1"/>
      <c r="AF252" s="15"/>
      <c r="AG252" s="15"/>
      <c r="AH252" s="15"/>
      <c r="AI252" s="1"/>
      <c r="AJ252" s="1"/>
      <c r="AK252" s="1"/>
      <c r="AL252" s="1"/>
      <c r="AM252" s="1"/>
      <c r="AN252" s="1"/>
      <c r="AO252" s="1"/>
    </row>
    <row r="253" spans="31:41" x14ac:dyDescent="0.25">
      <c r="AE253" s="1"/>
      <c r="AF253" s="15"/>
      <c r="AG253" s="15"/>
      <c r="AH253" s="15"/>
      <c r="AI253" s="1"/>
      <c r="AJ253" s="1"/>
      <c r="AK253" s="1"/>
      <c r="AL253" s="1"/>
      <c r="AM253" s="1"/>
      <c r="AN253" s="1"/>
      <c r="AO253" s="1"/>
    </row>
    <row r="254" spans="31:41" x14ac:dyDescent="0.25">
      <c r="AE254" s="1"/>
      <c r="AF254" s="15"/>
      <c r="AG254" s="15"/>
      <c r="AH254" s="15"/>
      <c r="AI254" s="1"/>
      <c r="AJ254" s="1"/>
      <c r="AK254" s="1"/>
      <c r="AL254" s="1"/>
      <c r="AM254" s="1"/>
      <c r="AN254" s="1"/>
      <c r="AO254" s="1"/>
    </row>
    <row r="255" spans="31:41" x14ac:dyDescent="0.25">
      <c r="AE255" s="1"/>
      <c r="AF255" s="15"/>
      <c r="AG255" s="15"/>
      <c r="AH255" s="15"/>
      <c r="AI255" s="1"/>
      <c r="AJ255" s="1"/>
      <c r="AK255" s="1"/>
      <c r="AL255" s="1"/>
      <c r="AM255" s="1"/>
      <c r="AN255" s="1"/>
      <c r="AO255" s="1"/>
    </row>
    <row r="256" spans="31:41" x14ac:dyDescent="0.25">
      <c r="AE256" s="1"/>
      <c r="AF256" s="15"/>
      <c r="AG256" s="15"/>
      <c r="AH256" s="15"/>
      <c r="AI256" s="1"/>
      <c r="AJ256" s="1"/>
      <c r="AK256" s="1"/>
      <c r="AL256" s="1"/>
      <c r="AM256" s="1"/>
      <c r="AN256" s="1"/>
      <c r="AO256" s="1"/>
    </row>
    <row r="257" spans="31:41" x14ac:dyDescent="0.25">
      <c r="AE257" s="1"/>
      <c r="AF257" s="15"/>
      <c r="AG257" s="15"/>
      <c r="AH257" s="15"/>
      <c r="AI257" s="1"/>
      <c r="AJ257" s="1"/>
      <c r="AK257" s="1"/>
      <c r="AL257" s="1"/>
      <c r="AM257" s="1"/>
      <c r="AN257" s="1"/>
      <c r="AO257" s="1"/>
    </row>
    <row r="258" spans="31:41" x14ac:dyDescent="0.25">
      <c r="AE258" s="1"/>
      <c r="AF258" s="15"/>
      <c r="AG258" s="15"/>
      <c r="AH258" s="15"/>
      <c r="AI258" s="1"/>
      <c r="AJ258" s="1"/>
      <c r="AK258" s="1"/>
      <c r="AL258" s="1"/>
      <c r="AM258" s="1"/>
      <c r="AN258" s="1"/>
      <c r="AO258" s="1"/>
    </row>
    <row r="259" spans="31:41" x14ac:dyDescent="0.25">
      <c r="AE259" s="1"/>
      <c r="AF259" s="15"/>
      <c r="AG259" s="15"/>
      <c r="AH259" s="15"/>
      <c r="AI259" s="1"/>
      <c r="AJ259" s="1"/>
      <c r="AK259" s="1"/>
      <c r="AL259" s="1"/>
      <c r="AM259" s="1"/>
      <c r="AN259" s="1"/>
      <c r="AO259" s="1"/>
    </row>
    <row r="260" spans="31:41" x14ac:dyDescent="0.25">
      <c r="AE260" s="1"/>
      <c r="AF260" s="15"/>
      <c r="AG260" s="15"/>
      <c r="AH260" s="15"/>
      <c r="AI260" s="1"/>
      <c r="AJ260" s="1"/>
      <c r="AK260" s="1"/>
      <c r="AL260" s="1"/>
      <c r="AM260" s="1"/>
      <c r="AN260" s="1"/>
      <c r="AO260" s="1"/>
    </row>
    <row r="261" spans="31:41" x14ac:dyDescent="0.25">
      <c r="AE261" s="1"/>
      <c r="AF261" s="15"/>
      <c r="AG261" s="15"/>
      <c r="AH261" s="15"/>
      <c r="AI261" s="1"/>
      <c r="AJ261" s="1"/>
      <c r="AK261" s="1"/>
      <c r="AL261" s="1"/>
      <c r="AM261" s="1"/>
      <c r="AN261" s="1"/>
      <c r="AO261" s="1"/>
    </row>
  </sheetData>
  <autoFilter ref="A3:AO165"/>
  <dataConsolidate/>
  <mergeCells count="1459">
    <mergeCell ref="AH102:AH103"/>
    <mergeCell ref="AH104:AH107"/>
    <mergeCell ref="AH108:AH111"/>
    <mergeCell ref="AH113:AH114"/>
    <mergeCell ref="AH115:AH119"/>
    <mergeCell ref="AH120:AH125"/>
    <mergeCell ref="AH132:AH134"/>
    <mergeCell ref="AH135:AH137"/>
    <mergeCell ref="AH138:AH141"/>
    <mergeCell ref="AH142:AH144"/>
    <mergeCell ref="AG104:AG107"/>
    <mergeCell ref="AG108:AG111"/>
    <mergeCell ref="AH7:AH8"/>
    <mergeCell ref="AH9:AH11"/>
    <mergeCell ref="AH13:AH15"/>
    <mergeCell ref="AH19:AH20"/>
    <mergeCell ref="AH25:AH26"/>
    <mergeCell ref="AH28:AH29"/>
    <mergeCell ref="AH31:AH33"/>
    <mergeCell ref="AH34:AH35"/>
    <mergeCell ref="AH36:AH38"/>
    <mergeCell ref="AH40:AH41"/>
    <mergeCell ref="AH43:AH44"/>
    <mergeCell ref="AH48:AH50"/>
    <mergeCell ref="AH51:AH54"/>
    <mergeCell ref="AH55:AH56"/>
    <mergeCell ref="AH57:AH58"/>
    <mergeCell ref="AH59:AH61"/>
    <mergeCell ref="AH62:AH63"/>
    <mergeCell ref="AH64:AH65"/>
    <mergeCell ref="AH66:AH67"/>
    <mergeCell ref="AH68:AH70"/>
    <mergeCell ref="AH71:AH73"/>
    <mergeCell ref="AH74:AH76"/>
    <mergeCell ref="AH78:AH79"/>
    <mergeCell ref="AH81:AH83"/>
    <mergeCell ref="AH84:AH85"/>
    <mergeCell ref="AH88:AH90"/>
    <mergeCell ref="AH92:AH94"/>
    <mergeCell ref="AH95:AH99"/>
    <mergeCell ref="AH100:AH101"/>
    <mergeCell ref="AG31:AG33"/>
    <mergeCell ref="AG34:AG35"/>
    <mergeCell ref="AG36:AG38"/>
    <mergeCell ref="AG43:AG44"/>
    <mergeCell ref="AG57:AG58"/>
    <mergeCell ref="AG59:AG61"/>
    <mergeCell ref="AG62:AG63"/>
    <mergeCell ref="AG64:AG65"/>
    <mergeCell ref="AG66:AG67"/>
    <mergeCell ref="AG68:AG70"/>
    <mergeCell ref="AG71:AG73"/>
    <mergeCell ref="AG74:AG76"/>
    <mergeCell ref="AG92:AG94"/>
    <mergeCell ref="AG95:AG99"/>
    <mergeCell ref="AG100:AG101"/>
    <mergeCell ref="AG55:AG56"/>
    <mergeCell ref="AG102:AG103"/>
    <mergeCell ref="AC132:AC134"/>
    <mergeCell ref="AD132:AD134"/>
    <mergeCell ref="AE132:AE134"/>
    <mergeCell ref="AF132:AF134"/>
    <mergeCell ref="AG132:AG134"/>
    <mergeCell ref="AC135:AC137"/>
    <mergeCell ref="AD135:AD137"/>
    <mergeCell ref="AE135:AE137"/>
    <mergeCell ref="AF135:AF137"/>
    <mergeCell ref="AG135:AG137"/>
    <mergeCell ref="AC138:AC141"/>
    <mergeCell ref="AD138:AD141"/>
    <mergeCell ref="AE138:AE141"/>
    <mergeCell ref="AF138:AF141"/>
    <mergeCell ref="AG138:AG141"/>
    <mergeCell ref="AC142:AC144"/>
    <mergeCell ref="AD142:AD144"/>
    <mergeCell ref="AE142:AE144"/>
    <mergeCell ref="AF142:AF144"/>
    <mergeCell ref="AG142:AG144"/>
    <mergeCell ref="AG113:AG114"/>
    <mergeCell ref="AC115:AC119"/>
    <mergeCell ref="AD115:AD119"/>
    <mergeCell ref="AG115:AG119"/>
    <mergeCell ref="AE115:AE119"/>
    <mergeCell ref="AF115:AF119"/>
    <mergeCell ref="AC120:AC125"/>
    <mergeCell ref="AD120:AD125"/>
    <mergeCell ref="AE120:AE125"/>
    <mergeCell ref="AF120:AF125"/>
    <mergeCell ref="AG120:AG125"/>
    <mergeCell ref="AC9:AC11"/>
    <mergeCell ref="AD9:AD11"/>
    <mergeCell ref="AE9:AE11"/>
    <mergeCell ref="AF9:AF11"/>
    <mergeCell ref="AG9:AG11"/>
    <mergeCell ref="AC81:AC83"/>
    <mergeCell ref="AD81:AD83"/>
    <mergeCell ref="AE81:AE83"/>
    <mergeCell ref="AF81:AF83"/>
    <mergeCell ref="AG81:AG83"/>
    <mergeCell ref="AC84:AC85"/>
    <mergeCell ref="AD84:AD85"/>
    <mergeCell ref="AE84:AE85"/>
    <mergeCell ref="AF84:AF85"/>
    <mergeCell ref="AG84:AG85"/>
    <mergeCell ref="AC88:AC90"/>
    <mergeCell ref="AD88:AD90"/>
    <mergeCell ref="AE88:AE90"/>
    <mergeCell ref="AF88:AF90"/>
    <mergeCell ref="AG88:AG90"/>
    <mergeCell ref="AC13:AC15"/>
    <mergeCell ref="AD13:AD15"/>
    <mergeCell ref="AE13:AE15"/>
    <mergeCell ref="AF13:AF15"/>
    <mergeCell ref="AG13:AG15"/>
    <mergeCell ref="AC19:AC20"/>
    <mergeCell ref="AD19:AD20"/>
    <mergeCell ref="AE19:AE20"/>
    <mergeCell ref="AF19:AF20"/>
    <mergeCell ref="AG19:AG20"/>
    <mergeCell ref="AG78:AG79"/>
    <mergeCell ref="AC40:AC41"/>
    <mergeCell ref="AD40:AD41"/>
    <mergeCell ref="AE40:AE41"/>
    <mergeCell ref="AF40:AF41"/>
    <mergeCell ref="AG40:AG41"/>
    <mergeCell ref="AC45:AC46"/>
    <mergeCell ref="AD45:AD46"/>
    <mergeCell ref="AE45:AE46"/>
    <mergeCell ref="AF45:AF46"/>
    <mergeCell ref="AG45:AG46"/>
    <mergeCell ref="AH45:AH46"/>
    <mergeCell ref="AC145:AC147"/>
    <mergeCell ref="AD145:AD147"/>
    <mergeCell ref="AE145:AE147"/>
    <mergeCell ref="AF145:AF147"/>
    <mergeCell ref="AG145:AG147"/>
    <mergeCell ref="AH145:AH147"/>
    <mergeCell ref="AC48:AC50"/>
    <mergeCell ref="AD48:AD50"/>
    <mergeCell ref="AE48:AE50"/>
    <mergeCell ref="AF48:AF50"/>
    <mergeCell ref="AG48:AG50"/>
    <mergeCell ref="AC51:AC54"/>
    <mergeCell ref="AD51:AD54"/>
    <mergeCell ref="AE51:AE54"/>
    <mergeCell ref="AF51:AF54"/>
    <mergeCell ref="AG51:AG54"/>
    <mergeCell ref="AC55:AC56"/>
    <mergeCell ref="AD55:AD56"/>
    <mergeCell ref="AC113:AC114"/>
    <mergeCell ref="AD113:AD114"/>
    <mergeCell ref="AE113:AE114"/>
    <mergeCell ref="AF113:AF114"/>
    <mergeCell ref="AC126:AC130"/>
    <mergeCell ref="AD126:AD130"/>
    <mergeCell ref="AG126:AG130"/>
    <mergeCell ref="AB115:AB119"/>
    <mergeCell ref="X115:X119"/>
    <mergeCell ref="O108:O111"/>
    <mergeCell ref="P108:P111"/>
    <mergeCell ref="N126:N130"/>
    <mergeCell ref="O126:O130"/>
    <mergeCell ref="P126:P130"/>
    <mergeCell ref="V113:V114"/>
    <mergeCell ref="W113:W114"/>
    <mergeCell ref="X113:X114"/>
    <mergeCell ref="L120:L125"/>
    <mergeCell ref="A135:A137"/>
    <mergeCell ref="I59:I61"/>
    <mergeCell ref="J59:J61"/>
    <mergeCell ref="O62:O63"/>
    <mergeCell ref="B81:B83"/>
    <mergeCell ref="AA64:AA65"/>
    <mergeCell ref="AB64:AB65"/>
    <mergeCell ref="F64:F65"/>
    <mergeCell ref="G64:G65"/>
    <mergeCell ref="I64:I65"/>
    <mergeCell ref="J64:J65"/>
    <mergeCell ref="O59:O61"/>
    <mergeCell ref="Y71:Y73"/>
    <mergeCell ref="P115:P119"/>
    <mergeCell ref="Q115:Q119"/>
    <mergeCell ref="R115:R119"/>
    <mergeCell ref="U115:U119"/>
    <mergeCell ref="Y132:Y134"/>
    <mergeCell ref="A31:A33"/>
    <mergeCell ref="A34:A35"/>
    <mergeCell ref="A36:A38"/>
    <mergeCell ref="A57:A58"/>
    <mergeCell ref="A59:A61"/>
    <mergeCell ref="A62:A63"/>
    <mergeCell ref="A64:A65"/>
    <mergeCell ref="O31:O33"/>
    <mergeCell ref="P31:P33"/>
    <mergeCell ref="Q31:Q33"/>
    <mergeCell ref="B135:B137"/>
    <mergeCell ref="X135:X137"/>
    <mergeCell ref="Y135:Y137"/>
    <mergeCell ref="Z135:Z137"/>
    <mergeCell ref="AA135:AA137"/>
    <mergeCell ref="AB135:AB137"/>
    <mergeCell ref="A45:A46"/>
    <mergeCell ref="B45:B46"/>
    <mergeCell ref="F45:F46"/>
    <mergeCell ref="G45:G46"/>
    <mergeCell ref="H45:H46"/>
    <mergeCell ref="I45:I46"/>
    <mergeCell ref="J45:J46"/>
    <mergeCell ref="K45:K46"/>
    <mergeCell ref="L45:L46"/>
    <mergeCell ref="M45:M46"/>
    <mergeCell ref="N45:N46"/>
    <mergeCell ref="O45:O46"/>
    <mergeCell ref="P45:P46"/>
    <mergeCell ref="Q45:Q46"/>
    <mergeCell ref="R45:R46"/>
    <mergeCell ref="A81:A83"/>
    <mergeCell ref="AB34:AB35"/>
    <mergeCell ref="J36:J38"/>
    <mergeCell ref="K36:K38"/>
    <mergeCell ref="AA31:AA33"/>
    <mergeCell ref="AB31:AB33"/>
    <mergeCell ref="F34:F35"/>
    <mergeCell ref="G34:G35"/>
    <mergeCell ref="W57:W58"/>
    <mergeCell ref="W36:W38"/>
    <mergeCell ref="X36:X38"/>
    <mergeCell ref="Y36:Y38"/>
    <mergeCell ref="Z36:Z38"/>
    <mergeCell ref="AA36:AA38"/>
    <mergeCell ref="AB36:AB38"/>
    <mergeCell ref="H34:H35"/>
    <mergeCell ref="I34:I35"/>
    <mergeCell ref="J34:J35"/>
    <mergeCell ref="K34:K35"/>
    <mergeCell ref="L34:L35"/>
    <mergeCell ref="M34:M35"/>
    <mergeCell ref="N34:N35"/>
    <mergeCell ref="O34:O35"/>
    <mergeCell ref="P34:P35"/>
    <mergeCell ref="I31:I33"/>
    <mergeCell ref="J31:J33"/>
    <mergeCell ref="K31:K33"/>
    <mergeCell ref="U31:U33"/>
    <mergeCell ref="Z64:Z65"/>
    <mergeCell ref="I62:I63"/>
    <mergeCell ref="J62:J63"/>
    <mergeCell ref="K62:K63"/>
    <mergeCell ref="L62:L63"/>
    <mergeCell ref="Z31:Z33"/>
    <mergeCell ref="X62:X63"/>
    <mergeCell ref="Z62:Z63"/>
    <mergeCell ref="W64:W65"/>
    <mergeCell ref="X64:X65"/>
    <mergeCell ref="Y43:Y44"/>
    <mergeCell ref="Z43:Z44"/>
    <mergeCell ref="U36:U38"/>
    <mergeCell ref="U62:U63"/>
    <mergeCell ref="V62:V63"/>
    <mergeCell ref="T34:T35"/>
    <mergeCell ref="O57:O58"/>
    <mergeCell ref="Y48:Y50"/>
    <mergeCell ref="X48:X50"/>
    <mergeCell ref="W62:W63"/>
    <mergeCell ref="Y55:Y56"/>
    <mergeCell ref="V57:V58"/>
    <mergeCell ref="X43:X44"/>
    <mergeCell ref="Q34:Q35"/>
    <mergeCell ref="R34:R35"/>
    <mergeCell ref="S34:S35"/>
    <mergeCell ref="F48:F50"/>
    <mergeCell ref="V31:V33"/>
    <mergeCell ref="AA43:AA44"/>
    <mergeCell ref="AB43:AB44"/>
    <mergeCell ref="U45:U46"/>
    <mergeCell ref="V45:V46"/>
    <mergeCell ref="W45:W46"/>
    <mergeCell ref="X45:X46"/>
    <mergeCell ref="Y45:Y46"/>
    <mergeCell ref="Z45:Z46"/>
    <mergeCell ref="B31:B38"/>
    <mergeCell ref="F31:F33"/>
    <mergeCell ref="G31:G33"/>
    <mergeCell ref="H31:H33"/>
    <mergeCell ref="V64:V65"/>
    <mergeCell ref="U34:U35"/>
    <mergeCell ref="V34:V35"/>
    <mergeCell ref="W34:W35"/>
    <mergeCell ref="X34:X35"/>
    <mergeCell ref="Y34:Y35"/>
    <mergeCell ref="Z34:Z35"/>
    <mergeCell ref="AA34:AA35"/>
    <mergeCell ref="L36:L38"/>
    <mergeCell ref="M36:M38"/>
    <mergeCell ref="N36:N38"/>
    <mergeCell ref="V36:V38"/>
    <mergeCell ref="Y62:Y63"/>
    <mergeCell ref="F57:F58"/>
    <mergeCell ref="O36:O38"/>
    <mergeCell ref="P36:P38"/>
    <mergeCell ref="Q36:Q38"/>
    <mergeCell ref="R36:R38"/>
    <mergeCell ref="B25:B26"/>
    <mergeCell ref="C25:C26"/>
    <mergeCell ref="K59:K61"/>
    <mergeCell ref="L59:L61"/>
    <mergeCell ref="M59:M61"/>
    <mergeCell ref="M62:M63"/>
    <mergeCell ref="N62:N63"/>
    <mergeCell ref="X28:X29"/>
    <mergeCell ref="Y28:Y29"/>
    <mergeCell ref="Z28:Z29"/>
    <mergeCell ref="AA28:AA29"/>
    <mergeCell ref="B84:B85"/>
    <mergeCell ref="C84:C85"/>
    <mergeCell ref="D84:D85"/>
    <mergeCell ref="E84:E85"/>
    <mergeCell ref="F84:F85"/>
    <mergeCell ref="G84:G85"/>
    <mergeCell ref="H84:H85"/>
    <mergeCell ref="I84:I85"/>
    <mergeCell ref="J84:J85"/>
    <mergeCell ref="K84:K85"/>
    <mergeCell ref="L84:L85"/>
    <mergeCell ref="M84:M85"/>
    <mergeCell ref="N84:N85"/>
    <mergeCell ref="O84:O85"/>
    <mergeCell ref="P84:P85"/>
    <mergeCell ref="H57:H58"/>
    <mergeCell ref="I57:I58"/>
    <mergeCell ref="J57:J58"/>
    <mergeCell ref="K57:K58"/>
    <mergeCell ref="M57:M58"/>
    <mergeCell ref="N57:N58"/>
    <mergeCell ref="F25:F26"/>
    <mergeCell ref="G25:G26"/>
    <mergeCell ref="N25:N26"/>
    <mergeCell ref="U43:U44"/>
    <mergeCell ref="V43:V44"/>
    <mergeCell ref="W43:W44"/>
    <mergeCell ref="H68:H70"/>
    <mergeCell ref="I68:I70"/>
    <mergeCell ref="H66:H67"/>
    <mergeCell ref="I66:I67"/>
    <mergeCell ref="F28:F29"/>
    <mergeCell ref="G28:G29"/>
    <mergeCell ref="H28:H29"/>
    <mergeCell ref="I28:I29"/>
    <mergeCell ref="J28:J29"/>
    <mergeCell ref="K28:K29"/>
    <mergeCell ref="L28:L29"/>
    <mergeCell ref="M28:M29"/>
    <mergeCell ref="N28:N29"/>
    <mergeCell ref="O28:O29"/>
    <mergeCell ref="P28:P29"/>
    <mergeCell ref="Q28:Q29"/>
    <mergeCell ref="R28:R29"/>
    <mergeCell ref="F43:F44"/>
    <mergeCell ref="G43:G44"/>
    <mergeCell ref="J43:J44"/>
    <mergeCell ref="H48:H50"/>
    <mergeCell ref="I48:I50"/>
    <mergeCell ref="I36:I38"/>
    <mergeCell ref="F36:F38"/>
    <mergeCell ref="G36:G38"/>
    <mergeCell ref="U25:U26"/>
    <mergeCell ref="G19:G20"/>
    <mergeCell ref="H19:H20"/>
    <mergeCell ref="I19:I20"/>
    <mergeCell ref="J19:J20"/>
    <mergeCell ref="K19:K20"/>
    <mergeCell ref="L19:L20"/>
    <mergeCell ref="M19:M20"/>
    <mergeCell ref="N19:N20"/>
    <mergeCell ref="O19:O20"/>
    <mergeCell ref="P19:P20"/>
    <mergeCell ref="Q19:Q20"/>
    <mergeCell ref="S28:S29"/>
    <mergeCell ref="T28:T29"/>
    <mergeCell ref="K48:K50"/>
    <mergeCell ref="P57:P58"/>
    <mergeCell ref="Q57:Q58"/>
    <mergeCell ref="S31:S33"/>
    <mergeCell ref="T31:T33"/>
    <mergeCell ref="R31:R33"/>
    <mergeCell ref="O48:O50"/>
    <mergeCell ref="P48:P50"/>
    <mergeCell ref="T25:T26"/>
    <mergeCell ref="R25:R26"/>
    <mergeCell ref="K43:K44"/>
    <mergeCell ref="G57:G58"/>
    <mergeCell ref="R57:R58"/>
    <mergeCell ref="S57:S58"/>
    <mergeCell ref="T57:T58"/>
    <mergeCell ref="L31:L33"/>
    <mergeCell ref="M31:M33"/>
    <mergeCell ref="N31:N33"/>
    <mergeCell ref="S36:S38"/>
    <mergeCell ref="A28:A29"/>
    <mergeCell ref="B28:B29"/>
    <mergeCell ref="H36:H38"/>
    <mergeCell ref="A13:A17"/>
    <mergeCell ref="B13:B17"/>
    <mergeCell ref="E13:E15"/>
    <mergeCell ref="F13:F15"/>
    <mergeCell ref="S115:S119"/>
    <mergeCell ref="G13:G15"/>
    <mergeCell ref="H13:H15"/>
    <mergeCell ref="I13:I15"/>
    <mergeCell ref="J13:J15"/>
    <mergeCell ref="K13:K15"/>
    <mergeCell ref="L13:L15"/>
    <mergeCell ref="M13:M15"/>
    <mergeCell ref="N13:N15"/>
    <mergeCell ref="O13:O15"/>
    <mergeCell ref="P13:P15"/>
    <mergeCell ref="Q13:Q15"/>
    <mergeCell ref="R13:R15"/>
    <mergeCell ref="S13:S15"/>
    <mergeCell ref="H25:H26"/>
    <mergeCell ref="I25:I26"/>
    <mergeCell ref="J25:J26"/>
    <mergeCell ref="K25:K26"/>
    <mergeCell ref="D14:D15"/>
    <mergeCell ref="A18:A20"/>
    <mergeCell ref="B18:B20"/>
    <mergeCell ref="C19:C20"/>
    <mergeCell ref="D19:D20"/>
    <mergeCell ref="E19:E20"/>
    <mergeCell ref="F19:F20"/>
    <mergeCell ref="J51:J54"/>
    <mergeCell ref="K51:K54"/>
    <mergeCell ref="P66:P67"/>
    <mergeCell ref="O81:O83"/>
    <mergeCell ref="S68:S70"/>
    <mergeCell ref="O95:O99"/>
    <mergeCell ref="N92:N94"/>
    <mergeCell ref="O92:O94"/>
    <mergeCell ref="N81:N83"/>
    <mergeCell ref="T95:T99"/>
    <mergeCell ref="P78:P79"/>
    <mergeCell ref="J66:J67"/>
    <mergeCell ref="K66:K67"/>
    <mergeCell ref="K71:K73"/>
    <mergeCell ref="K78:K79"/>
    <mergeCell ref="K64:K65"/>
    <mergeCell ref="L64:L65"/>
    <mergeCell ref="M64:M65"/>
    <mergeCell ref="N64:N65"/>
    <mergeCell ref="T88:T90"/>
    <mergeCell ref="O64:O65"/>
    <mergeCell ref="P64:P65"/>
    <mergeCell ref="Q64:Q65"/>
    <mergeCell ref="R64:R65"/>
    <mergeCell ref="S64:S65"/>
    <mergeCell ref="T64:T65"/>
    <mergeCell ref="P62:P63"/>
    <mergeCell ref="Q62:Q63"/>
    <mergeCell ref="R62:R63"/>
    <mergeCell ref="S62:S63"/>
    <mergeCell ref="T62:T63"/>
    <mergeCell ref="I104:I107"/>
    <mergeCell ref="J104:J107"/>
    <mergeCell ref="I100:I101"/>
    <mergeCell ref="J100:J101"/>
    <mergeCell ref="A95:A99"/>
    <mergeCell ref="B95:B99"/>
    <mergeCell ref="K108:K111"/>
    <mergeCell ref="L108:L111"/>
    <mergeCell ref="M108:M111"/>
    <mergeCell ref="K68:K70"/>
    <mergeCell ref="T71:T73"/>
    <mergeCell ref="T68:T70"/>
    <mergeCell ref="U68:U70"/>
    <mergeCell ref="V68:V70"/>
    <mergeCell ref="V92:V94"/>
    <mergeCell ref="V95:V99"/>
    <mergeCell ref="N59:N61"/>
    <mergeCell ref="U64:U65"/>
    <mergeCell ref="F62:F63"/>
    <mergeCell ref="G62:G63"/>
    <mergeCell ref="H62:H63"/>
    <mergeCell ref="G59:G61"/>
    <mergeCell ref="H59:H61"/>
    <mergeCell ref="K113:K114"/>
    <mergeCell ref="O115:O119"/>
    <mergeCell ref="A88:A90"/>
    <mergeCell ref="A149:A150"/>
    <mergeCell ref="A151:A155"/>
    <mergeCell ref="A156:A157"/>
    <mergeCell ref="G48:G50"/>
    <mergeCell ref="H64:H65"/>
    <mergeCell ref="F59:F61"/>
    <mergeCell ref="A159:A161"/>
    <mergeCell ref="A162:A163"/>
    <mergeCell ref="A115:A119"/>
    <mergeCell ref="B115:B119"/>
    <mergeCell ref="F115:F119"/>
    <mergeCell ref="G115:G119"/>
    <mergeCell ref="H115:H119"/>
    <mergeCell ref="I115:I119"/>
    <mergeCell ref="J115:J119"/>
    <mergeCell ref="K115:K119"/>
    <mergeCell ref="L115:L119"/>
    <mergeCell ref="M115:M119"/>
    <mergeCell ref="J92:J94"/>
    <mergeCell ref="K92:K94"/>
    <mergeCell ref="L92:L94"/>
    <mergeCell ref="M92:M94"/>
    <mergeCell ref="J102:J103"/>
    <mergeCell ref="K102:K103"/>
    <mergeCell ref="L102:L103"/>
    <mergeCell ref="F113:F114"/>
    <mergeCell ref="J95:J99"/>
    <mergeCell ref="G104:G107"/>
    <mergeCell ref="H104:H107"/>
    <mergeCell ref="A25:A26"/>
    <mergeCell ref="Z68:Z70"/>
    <mergeCell ref="AA68:AA70"/>
    <mergeCell ref="AB68:AB70"/>
    <mergeCell ref="X71:X73"/>
    <mergeCell ref="T115:T119"/>
    <mergeCell ref="W81:W83"/>
    <mergeCell ref="X81:X83"/>
    <mergeCell ref="Y81:Y83"/>
    <mergeCell ref="P113:P114"/>
    <mergeCell ref="A43:A44"/>
    <mergeCell ref="B43:B44"/>
    <mergeCell ref="K88:K90"/>
    <mergeCell ref="L88:L90"/>
    <mergeCell ref="M88:M90"/>
    <mergeCell ref="N88:N90"/>
    <mergeCell ref="O88:O90"/>
    <mergeCell ref="N115:N119"/>
    <mergeCell ref="L113:L114"/>
    <mergeCell ref="V115:V119"/>
    <mergeCell ref="J55:J56"/>
    <mergeCell ref="K55:K56"/>
    <mergeCell ref="H43:H44"/>
    <mergeCell ref="B113:B114"/>
    <mergeCell ref="M81:M83"/>
    <mergeCell ref="D25:D26"/>
    <mergeCell ref="Z48:Z50"/>
    <mergeCell ref="E25:E26"/>
    <mergeCell ref="A84:A85"/>
    <mergeCell ref="J48:J50"/>
    <mergeCell ref="W48:W50"/>
    <mergeCell ref="G100:G101"/>
    <mergeCell ref="AA48:AA50"/>
    <mergeCell ref="U88:U90"/>
    <mergeCell ref="T48:T50"/>
    <mergeCell ref="S66:S67"/>
    <mergeCell ref="AB48:AB50"/>
    <mergeCell ref="H92:H94"/>
    <mergeCell ref="X51:X54"/>
    <mergeCell ref="Y51:Y54"/>
    <mergeCell ref="Z51:Z54"/>
    <mergeCell ref="W66:W67"/>
    <mergeCell ref="S55:S56"/>
    <mergeCell ref="T55:T56"/>
    <mergeCell ref="T51:T54"/>
    <mergeCell ref="AA51:AA54"/>
    <mergeCell ref="AB51:AB54"/>
    <mergeCell ref="S59:S61"/>
    <mergeCell ref="T59:T61"/>
    <mergeCell ref="U59:U61"/>
    <mergeCell ref="V59:V61"/>
    <mergeCell ref="W59:W61"/>
    <mergeCell ref="X59:X61"/>
    <mergeCell ref="Y59:Y61"/>
    <mergeCell ref="Z59:Z61"/>
    <mergeCell ref="AA59:AA61"/>
    <mergeCell ref="AB59:AB61"/>
    <mergeCell ref="AB66:AB67"/>
    <mergeCell ref="AB62:AB63"/>
    <mergeCell ref="T66:T67"/>
    <mergeCell ref="AA62:AA63"/>
    <mergeCell ref="U66:U67"/>
    <mergeCell ref="V66:V67"/>
    <mergeCell ref="Z57:Z58"/>
    <mergeCell ref="AA57:AA58"/>
    <mergeCell ref="AB57:AB58"/>
    <mergeCell ref="N132:N134"/>
    <mergeCell ref="M126:M130"/>
    <mergeCell ref="Z132:Z134"/>
    <mergeCell ref="I78:I79"/>
    <mergeCell ref="J78:J79"/>
    <mergeCell ref="F81:F83"/>
    <mergeCell ref="G81:G83"/>
    <mergeCell ref="H81:H83"/>
    <mergeCell ref="I81:I83"/>
    <mergeCell ref="J81:J83"/>
    <mergeCell ref="F71:F73"/>
    <mergeCell ref="G71:G73"/>
    <mergeCell ref="H71:H73"/>
    <mergeCell ref="I71:I73"/>
    <mergeCell ref="J71:J73"/>
    <mergeCell ref="J68:J70"/>
    <mergeCell ref="F66:F67"/>
    <mergeCell ref="G66:G67"/>
    <mergeCell ref="I74:I76"/>
    <mergeCell ref="J74:J76"/>
    <mergeCell ref="J113:J114"/>
    <mergeCell ref="W115:W119"/>
    <mergeCell ref="Y115:Y119"/>
    <mergeCell ref="Z115:Z119"/>
    <mergeCell ref="Z71:Z73"/>
    <mergeCell ref="T113:T114"/>
    <mergeCell ref="W84:W85"/>
    <mergeCell ref="N104:N107"/>
    <mergeCell ref="F88:F90"/>
    <mergeCell ref="U104:U107"/>
    <mergeCell ref="AA115:AA119"/>
    <mergeCell ref="W142:W144"/>
    <mergeCell ref="J138:J141"/>
    <mergeCell ref="X142:X144"/>
    <mergeCell ref="Y142:Y144"/>
    <mergeCell ref="R142:R144"/>
    <mergeCell ref="S142:S144"/>
    <mergeCell ref="T142:T144"/>
    <mergeCell ref="AA138:AA141"/>
    <mergeCell ref="U132:U134"/>
    <mergeCell ref="R135:R137"/>
    <mergeCell ref="Q132:Q134"/>
    <mergeCell ref="R132:R134"/>
    <mergeCell ref="S132:S134"/>
    <mergeCell ref="T132:T134"/>
    <mergeCell ref="V132:V134"/>
    <mergeCell ref="W132:W134"/>
    <mergeCell ref="AA132:AA134"/>
    <mergeCell ref="P135:P137"/>
    <mergeCell ref="Q135:Q137"/>
    <mergeCell ref="S135:S137"/>
    <mergeCell ref="T135:T137"/>
    <mergeCell ref="U135:U137"/>
    <mergeCell ref="V135:V137"/>
    <mergeCell ref="W135:W137"/>
    <mergeCell ref="L135:L137"/>
    <mergeCell ref="X132:X134"/>
    <mergeCell ref="T120:T125"/>
    <mergeCell ref="P132:P134"/>
    <mergeCell ref="M135:M137"/>
    <mergeCell ref="V120:V125"/>
    <mergeCell ref="W120:W125"/>
    <mergeCell ref="L25:L26"/>
    <mergeCell ref="M25:M26"/>
    <mergeCell ref="L9:L11"/>
    <mergeCell ref="M48:M50"/>
    <mergeCell ref="N48:N50"/>
    <mergeCell ref="V51:V54"/>
    <mergeCell ref="A142:A144"/>
    <mergeCell ref="B142:B144"/>
    <mergeCell ref="F142:F144"/>
    <mergeCell ref="G142:G144"/>
    <mergeCell ref="H142:H144"/>
    <mergeCell ref="I142:I144"/>
    <mergeCell ref="J142:J144"/>
    <mergeCell ref="K142:K144"/>
    <mergeCell ref="L142:L144"/>
    <mergeCell ref="M142:M144"/>
    <mergeCell ref="N142:N144"/>
    <mergeCell ref="O142:O144"/>
    <mergeCell ref="H132:H134"/>
    <mergeCell ref="I132:I134"/>
    <mergeCell ref="J132:J134"/>
    <mergeCell ref="R66:R67"/>
    <mergeCell ref="K100:K101"/>
    <mergeCell ref="L100:L101"/>
    <mergeCell ref="M100:M101"/>
    <mergeCell ref="N100:N101"/>
    <mergeCell ref="O100:O101"/>
    <mergeCell ref="T108:T111"/>
    <mergeCell ref="O138:O141"/>
    <mergeCell ref="J108:J111"/>
    <mergeCell ref="L74:L76"/>
    <mergeCell ref="F68:F70"/>
    <mergeCell ref="N9:N11"/>
    <mergeCell ref="O9:O11"/>
    <mergeCell ref="P9:P11"/>
    <mergeCell ref="M7:M8"/>
    <mergeCell ref="N7:N8"/>
    <mergeCell ref="O7:O8"/>
    <mergeCell ref="P7:P8"/>
    <mergeCell ref="Q7:Q8"/>
    <mergeCell ref="R7:R8"/>
    <mergeCell ref="L43:L44"/>
    <mergeCell ref="M43:M44"/>
    <mergeCell ref="N43:N44"/>
    <mergeCell ref="T19:T20"/>
    <mergeCell ref="K104:K107"/>
    <mergeCell ref="L104:L107"/>
    <mergeCell ref="K95:K99"/>
    <mergeCell ref="O104:O107"/>
    <mergeCell ref="P104:P107"/>
    <mergeCell ref="M78:M79"/>
    <mergeCell ref="L68:L70"/>
    <mergeCell ref="L51:L54"/>
    <mergeCell ref="L71:L73"/>
    <mergeCell ref="M71:M73"/>
    <mergeCell ref="L78:L79"/>
    <mergeCell ref="Q102:Q103"/>
    <mergeCell ref="R102:R103"/>
    <mergeCell ref="S104:S107"/>
    <mergeCell ref="T92:T94"/>
    <mergeCell ref="T81:T83"/>
    <mergeCell ref="S25:S26"/>
    <mergeCell ref="M74:M76"/>
    <mergeCell ref="N74:N76"/>
    <mergeCell ref="AA25:AA26"/>
    <mergeCell ref="AB25:AB26"/>
    <mergeCell ref="T13:T15"/>
    <mergeCell ref="U13:U15"/>
    <mergeCell ref="V13:V15"/>
    <mergeCell ref="W13:W15"/>
    <mergeCell ref="X13:X15"/>
    <mergeCell ref="V19:V20"/>
    <mergeCell ref="O25:O26"/>
    <mergeCell ref="P25:P26"/>
    <mergeCell ref="Q25:Q26"/>
    <mergeCell ref="R19:R20"/>
    <mergeCell ref="S19:S20"/>
    <mergeCell ref="W25:W26"/>
    <mergeCell ref="W9:W11"/>
    <mergeCell ref="X25:X26"/>
    <mergeCell ref="W19:W20"/>
    <mergeCell ref="X19:X20"/>
    <mergeCell ref="Y19:Y20"/>
    <mergeCell ref="Z19:Z20"/>
    <mergeCell ref="AA19:AA20"/>
    <mergeCell ref="U19:U20"/>
    <mergeCell ref="Y13:Y15"/>
    <mergeCell ref="Z13:Z15"/>
    <mergeCell ref="AA13:AA15"/>
    <mergeCell ref="AB13:AB15"/>
    <mergeCell ref="AB19:AB20"/>
    <mergeCell ref="V25:V26"/>
    <mergeCell ref="Q2:V2"/>
    <mergeCell ref="A9:A11"/>
    <mergeCell ref="B9:B11"/>
    <mergeCell ref="F9:F11"/>
    <mergeCell ref="G9:G11"/>
    <mergeCell ref="H9:H11"/>
    <mergeCell ref="I9:I11"/>
    <mergeCell ref="J9:J11"/>
    <mergeCell ref="K9:K11"/>
    <mergeCell ref="AA9:AA11"/>
    <mergeCell ref="X9:X11"/>
    <mergeCell ref="Y9:Y11"/>
    <mergeCell ref="Z9:Z11"/>
    <mergeCell ref="X7:X8"/>
    <mergeCell ref="Y7:Y8"/>
    <mergeCell ref="Z7:Z8"/>
    <mergeCell ref="AA7:AA8"/>
    <mergeCell ref="G7:G8"/>
    <mergeCell ref="H7:H8"/>
    <mergeCell ref="I7:I8"/>
    <mergeCell ref="J7:J8"/>
    <mergeCell ref="Q9:Q11"/>
    <mergeCell ref="R9:R11"/>
    <mergeCell ref="S9:S11"/>
    <mergeCell ref="T9:T11"/>
    <mergeCell ref="U9:U11"/>
    <mergeCell ref="V9:V11"/>
    <mergeCell ref="A7:A8"/>
    <mergeCell ref="B7:B8"/>
    <mergeCell ref="F7:F8"/>
    <mergeCell ref="A2:G2"/>
    <mergeCell ref="H2:P2"/>
    <mergeCell ref="I43:I44"/>
    <mergeCell ref="AB113:AB114"/>
    <mergeCell ref="AB104:AB107"/>
    <mergeCell ref="T104:T107"/>
    <mergeCell ref="U95:U99"/>
    <mergeCell ref="U7:U8"/>
    <mergeCell ref="V7:V8"/>
    <mergeCell ref="W7:W8"/>
    <mergeCell ref="AB7:AB8"/>
    <mergeCell ref="P95:P99"/>
    <mergeCell ref="Q95:Q99"/>
    <mergeCell ref="R95:R99"/>
    <mergeCell ref="P43:P44"/>
    <mergeCell ref="Q43:Q44"/>
    <mergeCell ref="R43:R44"/>
    <mergeCell ref="S43:S44"/>
    <mergeCell ref="T43:T44"/>
    <mergeCell ref="W102:W103"/>
    <mergeCell ref="Q81:Q83"/>
    <mergeCell ref="W100:W101"/>
    <mergeCell ref="X100:X101"/>
    <mergeCell ref="R59:R61"/>
    <mergeCell ref="AB28:AB29"/>
    <mergeCell ref="K7:K8"/>
    <mergeCell ref="L7:L8"/>
    <mergeCell ref="V84:V85"/>
    <mergeCell ref="S113:S114"/>
    <mergeCell ref="K74:K76"/>
    <mergeCell ref="M9:M11"/>
    <mergeCell ref="AB9:AB11"/>
    <mergeCell ref="Y25:Y26"/>
    <mergeCell ref="Z25:Z26"/>
    <mergeCell ref="R48:R50"/>
    <mergeCell ref="S48:S50"/>
    <mergeCell ref="Q100:Q101"/>
    <mergeCell ref="R100:R101"/>
    <mergeCell ref="S100:S101"/>
    <mergeCell ref="O74:O76"/>
    <mergeCell ref="P74:P76"/>
    <mergeCell ref="Y78:Y79"/>
    <mergeCell ref="U81:U83"/>
    <mergeCell ref="X57:X58"/>
    <mergeCell ref="Y57:Y58"/>
    <mergeCell ref="W74:W76"/>
    <mergeCell ref="V55:V56"/>
    <mergeCell ref="W55:W56"/>
    <mergeCell ref="X55:X56"/>
    <mergeCell ref="S7:S8"/>
    <mergeCell ref="T7:T8"/>
    <mergeCell ref="O43:O44"/>
    <mergeCell ref="P88:P90"/>
    <mergeCell ref="W51:W54"/>
    <mergeCell ref="U48:U50"/>
    <mergeCell ref="V48:V50"/>
    <mergeCell ref="W28:W29"/>
    <mergeCell ref="U57:U58"/>
    <mergeCell ref="U28:U29"/>
    <mergeCell ref="V28:V29"/>
    <mergeCell ref="T36:T38"/>
    <mergeCell ref="W31:W33"/>
    <mergeCell ref="X31:X33"/>
    <mergeCell ref="Y31:Y33"/>
    <mergeCell ref="Y64:Y65"/>
    <mergeCell ref="AB45:AB46"/>
    <mergeCell ref="S45:S46"/>
    <mergeCell ref="T45:T46"/>
    <mergeCell ref="L55:L56"/>
    <mergeCell ref="M55:M56"/>
    <mergeCell ref="N55:N56"/>
    <mergeCell ref="O55:O56"/>
    <mergeCell ref="P55:P56"/>
    <mergeCell ref="Q55:Q56"/>
    <mergeCell ref="R55:R56"/>
    <mergeCell ref="Z55:Z56"/>
    <mergeCell ref="AA55:AA56"/>
    <mergeCell ref="Q74:Q76"/>
    <mergeCell ref="R74:R76"/>
    <mergeCell ref="S74:S76"/>
    <mergeCell ref="T74:T76"/>
    <mergeCell ref="O71:O73"/>
    <mergeCell ref="P71:P73"/>
    <mergeCell ref="L57:L58"/>
    <mergeCell ref="L66:L67"/>
    <mergeCell ref="AA71:AA73"/>
    <mergeCell ref="L48:L50"/>
    <mergeCell ref="W68:W70"/>
    <mergeCell ref="X66:X67"/>
    <mergeCell ref="Y66:Y67"/>
    <mergeCell ref="Z66:Z67"/>
    <mergeCell ref="AA66:AA67"/>
    <mergeCell ref="Q71:Q73"/>
    <mergeCell ref="R71:R73"/>
    <mergeCell ref="N66:N67"/>
    <mergeCell ref="O66:O67"/>
    <mergeCell ref="Q48:Q50"/>
    <mergeCell ref="S120:S125"/>
    <mergeCell ref="P100:P101"/>
    <mergeCell ref="B88:B90"/>
    <mergeCell ref="H74:H76"/>
    <mergeCell ref="K81:K83"/>
    <mergeCell ref="L81:L83"/>
    <mergeCell ref="H88:H90"/>
    <mergeCell ref="I88:I90"/>
    <mergeCell ref="J88:J90"/>
    <mergeCell ref="Q88:Q90"/>
    <mergeCell ref="R88:R90"/>
    <mergeCell ref="S88:S90"/>
    <mergeCell ref="K132:K134"/>
    <mergeCell ref="L132:L134"/>
    <mergeCell ref="K135:K137"/>
    <mergeCell ref="J120:J125"/>
    <mergeCell ref="AA45:AA46"/>
    <mergeCell ref="G95:G99"/>
    <mergeCell ref="H95:H99"/>
    <mergeCell ref="I95:I99"/>
    <mergeCell ref="Q78:Q79"/>
    <mergeCell ref="R78:R79"/>
    <mergeCell ref="L95:L99"/>
    <mergeCell ref="M95:M99"/>
    <mergeCell ref="I92:I94"/>
    <mergeCell ref="AA100:AA101"/>
    <mergeCell ref="N78:N79"/>
    <mergeCell ref="O78:O79"/>
    <mergeCell ref="V88:V90"/>
    <mergeCell ref="W88:W90"/>
    <mergeCell ref="X88:X90"/>
    <mergeCell ref="Y88:Y90"/>
    <mergeCell ref="O120:O125"/>
    <mergeCell ref="P120:P125"/>
    <mergeCell ref="F95:F99"/>
    <mergeCell ref="F78:F79"/>
    <mergeCell ref="G78:G79"/>
    <mergeCell ref="H78:H79"/>
    <mergeCell ref="A78:A79"/>
    <mergeCell ref="B78:B79"/>
    <mergeCell ref="E82:E83"/>
    <mergeCell ref="B86:B87"/>
    <mergeCell ref="G88:G90"/>
    <mergeCell ref="F74:F76"/>
    <mergeCell ref="G74:G76"/>
    <mergeCell ref="F135:F137"/>
    <mergeCell ref="O113:O114"/>
    <mergeCell ref="Q120:Q125"/>
    <mergeCell ref="R120:R125"/>
    <mergeCell ref="P81:P83"/>
    <mergeCell ref="H100:H101"/>
    <mergeCell ref="A102:A103"/>
    <mergeCell ref="B102:B103"/>
    <mergeCell ref="F102:F103"/>
    <mergeCell ref="A100:A101"/>
    <mergeCell ref="B100:B101"/>
    <mergeCell ref="F100:F101"/>
    <mergeCell ref="I102:I103"/>
    <mergeCell ref="G102:G103"/>
    <mergeCell ref="G135:G137"/>
    <mergeCell ref="H135:H137"/>
    <mergeCell ref="I135:I137"/>
    <mergeCell ref="J135:J137"/>
    <mergeCell ref="H113:H114"/>
    <mergeCell ref="J126:J130"/>
    <mergeCell ref="K126:K130"/>
    <mergeCell ref="L126:L130"/>
    <mergeCell ref="K120:K125"/>
    <mergeCell ref="F132:F134"/>
    <mergeCell ref="G132:G134"/>
    <mergeCell ref="M120:M125"/>
    <mergeCell ref="N120:N125"/>
    <mergeCell ref="A138:A141"/>
    <mergeCell ref="B138:B141"/>
    <mergeCell ref="F138:F141"/>
    <mergeCell ref="M132:M134"/>
    <mergeCell ref="A132:A134"/>
    <mergeCell ref="P138:P141"/>
    <mergeCell ref="A92:A94"/>
    <mergeCell ref="B92:B94"/>
    <mergeCell ref="F92:F94"/>
    <mergeCell ref="G92:G94"/>
    <mergeCell ref="N95:N99"/>
    <mergeCell ref="A104:A107"/>
    <mergeCell ref="B104:B107"/>
    <mergeCell ref="F104:F107"/>
    <mergeCell ref="O132:O134"/>
    <mergeCell ref="I113:I114"/>
    <mergeCell ref="M113:M114"/>
    <mergeCell ref="N135:N137"/>
    <mergeCell ref="O135:O137"/>
    <mergeCell ref="P92:P94"/>
    <mergeCell ref="N108:N111"/>
    <mergeCell ref="F108:F111"/>
    <mergeCell ref="N102:N103"/>
    <mergeCell ref="O102:O103"/>
    <mergeCell ref="U51:U54"/>
    <mergeCell ref="U55:U56"/>
    <mergeCell ref="U92:U94"/>
    <mergeCell ref="T100:T101"/>
    <mergeCell ref="Q66:Q67"/>
    <mergeCell ref="P59:P61"/>
    <mergeCell ref="Q59:Q61"/>
    <mergeCell ref="M104:M107"/>
    <mergeCell ref="M66:M67"/>
    <mergeCell ref="R81:R83"/>
    <mergeCell ref="S81:S83"/>
    <mergeCell ref="U102:U103"/>
    <mergeCell ref="M102:M103"/>
    <mergeCell ref="A145:A147"/>
    <mergeCell ref="B145:B147"/>
    <mergeCell ref="F145:F147"/>
    <mergeCell ref="G145:G147"/>
    <mergeCell ref="H145:H147"/>
    <mergeCell ref="I145:I147"/>
    <mergeCell ref="J145:J147"/>
    <mergeCell ref="K145:K147"/>
    <mergeCell ref="L145:L147"/>
    <mergeCell ref="M145:M147"/>
    <mergeCell ref="N145:N147"/>
    <mergeCell ref="O145:O147"/>
    <mergeCell ref="P145:P147"/>
    <mergeCell ref="A113:A114"/>
    <mergeCell ref="K138:K141"/>
    <mergeCell ref="L138:L141"/>
    <mergeCell ref="M138:M141"/>
    <mergeCell ref="N138:N141"/>
    <mergeCell ref="A126:A130"/>
    <mergeCell ref="O51:O54"/>
    <mergeCell ref="P51:P54"/>
    <mergeCell ref="Q51:Q54"/>
    <mergeCell ref="R51:R54"/>
    <mergeCell ref="S51:S54"/>
    <mergeCell ref="M51:M54"/>
    <mergeCell ref="N51:N54"/>
    <mergeCell ref="S95:S99"/>
    <mergeCell ref="S108:S111"/>
    <mergeCell ref="S78:S79"/>
    <mergeCell ref="N113:N114"/>
    <mergeCell ref="Q108:Q111"/>
    <mergeCell ref="R108:R111"/>
    <mergeCell ref="M68:M70"/>
    <mergeCell ref="N68:N70"/>
    <mergeCell ref="O68:O70"/>
    <mergeCell ref="P68:P70"/>
    <mergeCell ref="N71:N73"/>
    <mergeCell ref="P102:P103"/>
    <mergeCell ref="R113:R114"/>
    <mergeCell ref="Q113:Q114"/>
    <mergeCell ref="Q104:Q107"/>
    <mergeCell ref="R104:R107"/>
    <mergeCell ref="S71:S73"/>
    <mergeCell ref="U100:U101"/>
    <mergeCell ref="V100:V101"/>
    <mergeCell ref="V102:V103"/>
    <mergeCell ref="V108:V111"/>
    <mergeCell ref="W108:W111"/>
    <mergeCell ref="T78:T79"/>
    <mergeCell ref="S102:S103"/>
    <mergeCell ref="T102:T103"/>
    <mergeCell ref="S92:S94"/>
    <mergeCell ref="W92:W94"/>
    <mergeCell ref="X92:X94"/>
    <mergeCell ref="W95:W99"/>
    <mergeCell ref="U71:U73"/>
    <mergeCell ref="V71:V73"/>
    <mergeCell ref="W71:W73"/>
    <mergeCell ref="Q92:Q94"/>
    <mergeCell ref="R92:R94"/>
    <mergeCell ref="U74:U76"/>
    <mergeCell ref="V78:V79"/>
    <mergeCell ref="W78:W79"/>
    <mergeCell ref="X78:X79"/>
    <mergeCell ref="U113:U114"/>
    <mergeCell ref="Q84:Q85"/>
    <mergeCell ref="R84:R85"/>
    <mergeCell ref="U108:U111"/>
    <mergeCell ref="X74:X76"/>
    <mergeCell ref="Y74:Y76"/>
    <mergeCell ref="U78:U79"/>
    <mergeCell ref="S84:S85"/>
    <mergeCell ref="T84:T85"/>
    <mergeCell ref="U84:U85"/>
    <mergeCell ref="V81:V83"/>
    <mergeCell ref="X68:X70"/>
    <mergeCell ref="Q68:Q70"/>
    <mergeCell ref="R68:R70"/>
    <mergeCell ref="Y92:Y94"/>
    <mergeCell ref="Y68:Y70"/>
    <mergeCell ref="AB102:AB103"/>
    <mergeCell ref="X102:X103"/>
    <mergeCell ref="Y104:Y107"/>
    <mergeCell ref="Z104:Z107"/>
    <mergeCell ref="AA104:AA107"/>
    <mergeCell ref="AA78:AA79"/>
    <mergeCell ref="AB78:AB79"/>
    <mergeCell ref="X95:X99"/>
    <mergeCell ref="Y95:Y99"/>
    <mergeCell ref="Y102:Y103"/>
    <mergeCell ref="Z74:Z76"/>
    <mergeCell ref="Z78:Z79"/>
    <mergeCell ref="V74:V76"/>
    <mergeCell ref="V104:V107"/>
    <mergeCell ref="W104:W107"/>
    <mergeCell ref="X104:X107"/>
    <mergeCell ref="Y113:Y114"/>
    <mergeCell ref="Z113:Z114"/>
    <mergeCell ref="AA113:AA114"/>
    <mergeCell ref="Z108:Z111"/>
    <mergeCell ref="X108:X111"/>
    <mergeCell ref="AB108:AB111"/>
    <mergeCell ref="Z81:Z83"/>
    <mergeCell ref="AA81:AA83"/>
    <mergeCell ref="AB88:AB90"/>
    <mergeCell ref="AB84:AB85"/>
    <mergeCell ref="X84:X85"/>
    <mergeCell ref="Y84:Y85"/>
    <mergeCell ref="Z84:Z85"/>
    <mergeCell ref="AA84:AA85"/>
    <mergeCell ref="AB95:AB99"/>
    <mergeCell ref="AB100:AB101"/>
    <mergeCell ref="AB81:AB83"/>
    <mergeCell ref="Z88:Z90"/>
    <mergeCell ref="AA88:AA90"/>
    <mergeCell ref="Z95:Z99"/>
    <mergeCell ref="AA95:AA99"/>
    <mergeCell ref="Y108:Y111"/>
    <mergeCell ref="AA108:AA111"/>
    <mergeCell ref="Z92:Z94"/>
    <mergeCell ref="AA92:AA94"/>
    <mergeCell ref="AB92:AB94"/>
    <mergeCell ref="Y100:Y101"/>
    <mergeCell ref="Z100:Z101"/>
    <mergeCell ref="Z102:Z103"/>
    <mergeCell ref="AA102:AA103"/>
    <mergeCell ref="G138:G141"/>
    <mergeCell ref="H138:H141"/>
    <mergeCell ref="I138:I141"/>
    <mergeCell ref="A48:A50"/>
    <mergeCell ref="A51:A54"/>
    <mergeCell ref="A55:A56"/>
    <mergeCell ref="A66:A67"/>
    <mergeCell ref="A68:A70"/>
    <mergeCell ref="A71:A73"/>
    <mergeCell ref="F51:F54"/>
    <mergeCell ref="G51:G54"/>
    <mergeCell ref="H51:H54"/>
    <mergeCell ref="I51:I54"/>
    <mergeCell ref="F55:F56"/>
    <mergeCell ref="G55:G56"/>
    <mergeCell ref="H55:H56"/>
    <mergeCell ref="I55:I56"/>
    <mergeCell ref="A108:A111"/>
    <mergeCell ref="B108:B111"/>
    <mergeCell ref="A74:A76"/>
    <mergeCell ref="B48:B76"/>
    <mergeCell ref="B126:B130"/>
    <mergeCell ref="F126:F130"/>
    <mergeCell ref="G126:G130"/>
    <mergeCell ref="H126:H130"/>
    <mergeCell ref="I126:I130"/>
    <mergeCell ref="H102:H103"/>
    <mergeCell ref="G108:G111"/>
    <mergeCell ref="H108:H111"/>
    <mergeCell ref="I108:I111"/>
    <mergeCell ref="G68:G70"/>
    <mergeCell ref="G113:G114"/>
    <mergeCell ref="AB55:AB56"/>
    <mergeCell ref="B132:B134"/>
    <mergeCell ref="B149:B163"/>
    <mergeCell ref="F149:F150"/>
    <mergeCell ref="G149:G150"/>
    <mergeCell ref="H149:H150"/>
    <mergeCell ref="I149:I150"/>
    <mergeCell ref="C151:C154"/>
    <mergeCell ref="D151:D154"/>
    <mergeCell ref="E151:E152"/>
    <mergeCell ref="F151:F155"/>
    <mergeCell ref="C159:C160"/>
    <mergeCell ref="C156:C157"/>
    <mergeCell ref="E156:E157"/>
    <mergeCell ref="F156:F157"/>
    <mergeCell ref="R138:R141"/>
    <mergeCell ref="S138:S141"/>
    <mergeCell ref="T138:T141"/>
    <mergeCell ref="U138:U141"/>
    <mergeCell ref="Q138:Q141"/>
    <mergeCell ref="M151:M155"/>
    <mergeCell ref="N151:N152"/>
    <mergeCell ref="O151:O152"/>
    <mergeCell ref="P151:P152"/>
    <mergeCell ref="E159:E160"/>
    <mergeCell ref="F159:F161"/>
    <mergeCell ref="G159:G161"/>
    <mergeCell ref="H159:H161"/>
    <mergeCell ref="I159:I161"/>
    <mergeCell ref="J159:J161"/>
    <mergeCell ref="K159:K161"/>
    <mergeCell ref="L159:L161"/>
    <mergeCell ref="M159:M161"/>
    <mergeCell ref="N159:N161"/>
    <mergeCell ref="V138:V141"/>
    <mergeCell ref="W138:W141"/>
    <mergeCell ref="X138:X141"/>
    <mergeCell ref="Y138:Y141"/>
    <mergeCell ref="Z138:Z141"/>
    <mergeCell ref="AB138:AB141"/>
    <mergeCell ref="AA145:AA147"/>
    <mergeCell ref="AB145:AB147"/>
    <mergeCell ref="AB142:AB144"/>
    <mergeCell ref="AA149:AA150"/>
    <mergeCell ref="AB149:AB150"/>
    <mergeCell ref="P142:P144"/>
    <mergeCell ref="Q142:Q144"/>
    <mergeCell ref="Z145:Z147"/>
    <mergeCell ref="Q145:Q147"/>
    <mergeCell ref="R145:R147"/>
    <mergeCell ref="S145:S147"/>
    <mergeCell ref="T145:T147"/>
    <mergeCell ref="X149:X150"/>
    <mergeCell ref="Y149:Y150"/>
    <mergeCell ref="Z149:Z150"/>
    <mergeCell ref="U145:U147"/>
    <mergeCell ref="V145:V147"/>
    <mergeCell ref="W145:W147"/>
    <mergeCell ref="X145:X147"/>
    <mergeCell ref="Y145:Y147"/>
    <mergeCell ref="U142:U144"/>
    <mergeCell ref="V142:V144"/>
    <mergeCell ref="AA142:AA144"/>
    <mergeCell ref="S149:S150"/>
    <mergeCell ref="Z142:Z144"/>
    <mergeCell ref="AA151:AA155"/>
    <mergeCell ref="AB151:AB155"/>
    <mergeCell ref="E153:E155"/>
    <mergeCell ref="P153:P155"/>
    <mergeCell ref="Q151:Q155"/>
    <mergeCell ref="R151:R155"/>
    <mergeCell ref="S151:S155"/>
    <mergeCell ref="T151:T155"/>
    <mergeCell ref="U151:U155"/>
    <mergeCell ref="V151:V155"/>
    <mergeCell ref="W151:W155"/>
    <mergeCell ref="J149:J150"/>
    <mergeCell ref="K149:K150"/>
    <mergeCell ref="Z156:Z157"/>
    <mergeCell ref="AA156:AA157"/>
    <mergeCell ref="Y151:Y155"/>
    <mergeCell ref="Z151:Z155"/>
    <mergeCell ref="L149:L150"/>
    <mergeCell ref="M149:M150"/>
    <mergeCell ref="N149:N150"/>
    <mergeCell ref="O149:O150"/>
    <mergeCell ref="P149:P150"/>
    <mergeCell ref="Q149:Q150"/>
    <mergeCell ref="R149:R150"/>
    <mergeCell ref="AB156:AB157"/>
    <mergeCell ref="G151:G155"/>
    <mergeCell ref="H151:H155"/>
    <mergeCell ref="I151:I155"/>
    <mergeCell ref="J151:J155"/>
    <mergeCell ref="G156:G157"/>
    <mergeCell ref="J156:J157"/>
    <mergeCell ref="H156:H157"/>
    <mergeCell ref="I156:I157"/>
    <mergeCell ref="T159:T161"/>
    <mergeCell ref="Z159:Z161"/>
    <mergeCell ref="AA159:AA161"/>
    <mergeCell ref="AB159:AB161"/>
    <mergeCell ref="F162:F163"/>
    <mergeCell ref="G162:G163"/>
    <mergeCell ref="H162:H163"/>
    <mergeCell ref="I162:I163"/>
    <mergeCell ref="J162:J163"/>
    <mergeCell ref="K162:K163"/>
    <mergeCell ref="L162:L163"/>
    <mergeCell ref="M162:M163"/>
    <mergeCell ref="P162:P163"/>
    <mergeCell ref="Q162:Q163"/>
    <mergeCell ref="R162:R163"/>
    <mergeCell ref="S162:S163"/>
    <mergeCell ref="T162:T163"/>
    <mergeCell ref="U162:U163"/>
    <mergeCell ref="V162:V163"/>
    <mergeCell ref="W162:W163"/>
    <mergeCell ref="X162:X163"/>
    <mergeCell ref="Y162:Y163"/>
    <mergeCell ref="Z162:Z163"/>
    <mergeCell ref="AA162:AA163"/>
    <mergeCell ref="AB162:AB163"/>
    <mergeCell ref="U159:U161"/>
    <mergeCell ref="V159:V161"/>
    <mergeCell ref="W159:W161"/>
    <mergeCell ref="X159:X161"/>
    <mergeCell ref="Y159:Y161"/>
    <mergeCell ref="L156:L157"/>
    <mergeCell ref="M156:M157"/>
    <mergeCell ref="Q156:Q157"/>
    <mergeCell ref="R156:R157"/>
    <mergeCell ref="S156:S157"/>
    <mergeCell ref="T156:T157"/>
    <mergeCell ref="U156:U157"/>
    <mergeCell ref="V156:V157"/>
    <mergeCell ref="W156:W157"/>
    <mergeCell ref="U149:U150"/>
    <mergeCell ref="V149:V150"/>
    <mergeCell ref="W149:W150"/>
    <mergeCell ref="X156:X157"/>
    <mergeCell ref="Y156:Y157"/>
    <mergeCell ref="X151:X155"/>
    <mergeCell ref="K151:K155"/>
    <mergeCell ref="L151:L155"/>
    <mergeCell ref="T149:T150"/>
    <mergeCell ref="K156:K157"/>
    <mergeCell ref="O159:O161"/>
    <mergeCell ref="P159:P161"/>
    <mergeCell ref="Q159:Q161"/>
    <mergeCell ref="R159:R161"/>
    <mergeCell ref="S159:S161"/>
    <mergeCell ref="AB132:AB134"/>
    <mergeCell ref="A40:A41"/>
    <mergeCell ref="B40:B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B71:AB73"/>
    <mergeCell ref="U120:U125"/>
    <mergeCell ref="X120:X125"/>
    <mergeCell ref="Y120:Y125"/>
    <mergeCell ref="W2:AB2"/>
    <mergeCell ref="AC2:AH2"/>
    <mergeCell ref="A1:AH1"/>
    <mergeCell ref="AH126:AH130"/>
    <mergeCell ref="Q126:Q130"/>
    <mergeCell ref="R126:R130"/>
    <mergeCell ref="S126:S130"/>
    <mergeCell ref="T126:T130"/>
    <mergeCell ref="U126:U130"/>
    <mergeCell ref="V126:V130"/>
    <mergeCell ref="W126:W130"/>
    <mergeCell ref="X126:X130"/>
    <mergeCell ref="Y126:Y130"/>
    <mergeCell ref="Z126:Z130"/>
    <mergeCell ref="AA126:AA130"/>
    <mergeCell ref="AB126:AB130"/>
    <mergeCell ref="AE126:AE130"/>
    <mergeCell ref="AF126:AF130"/>
    <mergeCell ref="AA74:AA76"/>
    <mergeCell ref="AB74:AB76"/>
    <mergeCell ref="Z120:Z125"/>
    <mergeCell ref="AA120:AA125"/>
    <mergeCell ref="AB120:AB125"/>
    <mergeCell ref="A120:A125"/>
    <mergeCell ref="B120:B125"/>
    <mergeCell ref="F120:F125"/>
    <mergeCell ref="G120:G125"/>
    <mergeCell ref="H120:H125"/>
    <mergeCell ref="I120:I125"/>
    <mergeCell ref="AE92:AE94"/>
    <mergeCell ref="AF92:AF94"/>
    <mergeCell ref="AC95:AC99"/>
    <mergeCell ref="AD95:AD99"/>
    <mergeCell ref="AE95:AE99"/>
    <mergeCell ref="AF95:AF99"/>
    <mergeCell ref="AC100:AC101"/>
    <mergeCell ref="AD100:AD101"/>
    <mergeCell ref="AE100:AE101"/>
    <mergeCell ref="AF100:AF101"/>
    <mergeCell ref="AC62:AC63"/>
    <mergeCell ref="AD62:AD63"/>
    <mergeCell ref="AE62:AE63"/>
    <mergeCell ref="AF62:AF63"/>
    <mergeCell ref="AC64:AC65"/>
    <mergeCell ref="AD64:AD65"/>
    <mergeCell ref="AE64:AE65"/>
    <mergeCell ref="AF64:AF65"/>
    <mergeCell ref="AC78:AC79"/>
    <mergeCell ref="AD78:AD79"/>
    <mergeCell ref="AE78:AE79"/>
    <mergeCell ref="AF78:AF79"/>
    <mergeCell ref="AE102:AE103"/>
    <mergeCell ref="AF102:AF103"/>
    <mergeCell ref="AC104:AC107"/>
    <mergeCell ref="AD104:AD107"/>
    <mergeCell ref="AE104:AE107"/>
    <mergeCell ref="AF104:AF107"/>
    <mergeCell ref="AC108:AC111"/>
    <mergeCell ref="AD108:AD111"/>
    <mergeCell ref="AE108:AE111"/>
    <mergeCell ref="AF108:AF111"/>
    <mergeCell ref="AC31:AC33"/>
    <mergeCell ref="AD31:AD33"/>
    <mergeCell ref="AE31:AE33"/>
    <mergeCell ref="AF31:AF33"/>
    <mergeCell ref="AC34:AC35"/>
    <mergeCell ref="AD34:AD35"/>
    <mergeCell ref="AC36:AC38"/>
    <mergeCell ref="AD36:AD38"/>
    <mergeCell ref="AE34:AE35"/>
    <mergeCell ref="AF34:AF35"/>
    <mergeCell ref="AE36:AE38"/>
    <mergeCell ref="AF36:AF38"/>
    <mergeCell ref="AC57:AC58"/>
    <mergeCell ref="AD57:AD58"/>
    <mergeCell ref="AE57:AE58"/>
    <mergeCell ref="AF57:AF58"/>
    <mergeCell ref="AC59:AC61"/>
    <mergeCell ref="AD59:AD61"/>
    <mergeCell ref="AE59:AE61"/>
    <mergeCell ref="AF59:AF61"/>
    <mergeCell ref="AC92:AC94"/>
    <mergeCell ref="AD92:AD94"/>
    <mergeCell ref="AH149:AH150"/>
    <mergeCell ref="AC151:AC152"/>
    <mergeCell ref="AD151:AD152"/>
    <mergeCell ref="AG151:AG155"/>
    <mergeCell ref="AH151:AH155"/>
    <mergeCell ref="AG162:AG163"/>
    <mergeCell ref="AG159:AG161"/>
    <mergeCell ref="AH159:AH161"/>
    <mergeCell ref="AH162:AH163"/>
    <mergeCell ref="AG156:AG157"/>
    <mergeCell ref="AH156:AH157"/>
    <mergeCell ref="AC7:AC8"/>
    <mergeCell ref="AD7:AD8"/>
    <mergeCell ref="AE7:AE8"/>
    <mergeCell ref="AF7:AF8"/>
    <mergeCell ref="AC68:AC70"/>
    <mergeCell ref="AD68:AD70"/>
    <mergeCell ref="AE68:AE70"/>
    <mergeCell ref="AF68:AF70"/>
    <mergeCell ref="AC71:AC73"/>
    <mergeCell ref="AD71:AD73"/>
    <mergeCell ref="AE71:AE73"/>
    <mergeCell ref="AF71:AF73"/>
    <mergeCell ref="AC74:AC76"/>
    <mergeCell ref="AD74:AD76"/>
    <mergeCell ref="AE74:AE76"/>
    <mergeCell ref="AF74:AF76"/>
    <mergeCell ref="AC25:AC26"/>
    <mergeCell ref="AD25:AD26"/>
    <mergeCell ref="AC28:AC29"/>
    <mergeCell ref="AD28:AD29"/>
    <mergeCell ref="AE25:AE26"/>
    <mergeCell ref="AG7:AG8"/>
    <mergeCell ref="AG25:AG26"/>
    <mergeCell ref="AG28:AG29"/>
    <mergeCell ref="AC159:AC161"/>
    <mergeCell ref="AD159:AD161"/>
    <mergeCell ref="AD162:AD163"/>
    <mergeCell ref="AE149:AE150"/>
    <mergeCell ref="AF149:AF150"/>
    <mergeCell ref="AE151:AE155"/>
    <mergeCell ref="AF151:AF155"/>
    <mergeCell ref="AE156:AE157"/>
    <mergeCell ref="AF156:AF157"/>
    <mergeCell ref="AE159:AE161"/>
    <mergeCell ref="AF159:AF161"/>
    <mergeCell ref="AE162:AE163"/>
    <mergeCell ref="AF162:AF163"/>
    <mergeCell ref="AC149:AC150"/>
    <mergeCell ref="AD149:AD150"/>
    <mergeCell ref="AG149:AG150"/>
    <mergeCell ref="AF25:AF26"/>
    <mergeCell ref="AE28:AE29"/>
    <mergeCell ref="AF28:AF29"/>
    <mergeCell ref="AC66:AC67"/>
    <mergeCell ref="AD66:AD67"/>
    <mergeCell ref="AE66:AE67"/>
    <mergeCell ref="AF66:AF67"/>
    <mergeCell ref="AC43:AC44"/>
    <mergeCell ref="AD43:AD44"/>
    <mergeCell ref="AE43:AE44"/>
    <mergeCell ref="AF43:AF44"/>
    <mergeCell ref="AC102:AC103"/>
    <mergeCell ref="AD102:AD103"/>
  </mergeCells>
  <dataValidations count="4">
    <dataValidation type="list" allowBlank="1" showInputMessage="1" showErrorMessage="1" sqref="D22 D112 D12 D77 D91 D30">
      <formula1>$G$2:$G$8</formula1>
    </dataValidation>
    <dataValidation type="list" allowBlank="1" showInputMessage="1" showErrorMessage="1" sqref="D78:D79 D16:D19 D155:D163 D31:D38 D5:D11 D23:D25 D21 D92:D111 D48:D76 D149:D151 D81:D84 D27:D29 D13:D14 D40:D46 D86:D90 D132:D144 D113:D130">
      <formula1>FactoresInternos</formula1>
    </dataValidation>
    <dataValidation type="list" allowBlank="1" showInputMessage="1" showErrorMessage="1" sqref="C78:C79 C13:C19 C161:C163 C31:C38 C5:C11 C23:C25 C21 C92:C111 C48:C76 C149:C151 C155:C156 C158:C159 C81:C84 C27:C29 C40:C46 C86:C90 C132:C144 C113:C130">
      <formula1>Factoresexternos</formula1>
    </dataValidation>
    <dataValidation type="list" allowBlank="1" showInputMessage="1" showErrorMessage="1" sqref="C22 AH80 C12 C77 C91 C112 C30 C80:AA80">
      <formula1>$F$2:$F$8</formula1>
    </dataValidation>
  </dataValidations>
  <printOptions horizontalCentered="1"/>
  <pageMargins left="0.19685039370078741" right="0.19685039370078741" top="0.39370078740157483" bottom="0.39370078740157483" header="0.31496062992125984" footer="0.35433070866141736"/>
  <pageSetup paperSize="5" scale="26" orientation="landscape" verticalDpi="599" r:id="rId1"/>
  <headerFooter>
    <oddFooter>&amp;LV2 - Octubre de 2016&amp;R&amp;8&amp;P de &amp;N</oddFooter>
  </headerFooter>
  <rowBreaks count="10" manualBreakCount="10">
    <brk id="11" max="33" man="1"/>
    <brk id="21" max="33" man="1"/>
    <brk id="35" max="33" man="1"/>
    <brk id="46" max="33" man="1"/>
    <brk id="58" max="33" man="1"/>
    <brk id="70" max="33" man="1"/>
    <brk id="85" max="33" man="1"/>
    <brk id="111" max="33" man="1"/>
    <brk id="130" max="33" man="1"/>
    <brk id="147" max="33" man="1"/>
  </rowBreaks>
  <ignoredErrors>
    <ignoredError sqref="L14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[5]Hoja1!#REF!</xm:f>
          </x14:formula1>
          <xm:sqref>G165</xm:sqref>
        </x14:dataValidation>
        <x14:dataValidation type="list" allowBlank="1" showInputMessage="1" showErrorMessage="1">
          <x14:formula1>
            <xm:f>[6]Hoja1!#REF!</xm:f>
          </x14:formula1>
          <xm:sqref>C165:D165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MRC</vt:lpstr>
      <vt:lpstr>MRC!Área_de_impresión</vt:lpstr>
      <vt:lpstr>MRC!Títulos_a_imprimir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Alicia Castro Roa</dc:creator>
  <cp:lastModifiedBy>Oscar Ivan Chiquillo</cp:lastModifiedBy>
  <cp:lastPrinted>2017-05-10T18:44:10Z</cp:lastPrinted>
  <dcterms:created xsi:type="dcterms:W3CDTF">2016-03-04T15:43:01Z</dcterms:created>
  <dcterms:modified xsi:type="dcterms:W3CDTF">2017-05-10T18:44:32Z</dcterms:modified>
</cp:coreProperties>
</file>