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Q:\OCI 2018\2. Trabajos de Cumplimiento\1. Evaluación por Dependencias (Ley 909 de 2004)\Marzo 2018\2. Informe\"/>
    </mc:Choice>
  </mc:AlternateContent>
  <bookViews>
    <workbookView xWindow="0" yWindow="0" windowWidth="28800" windowHeight="11310" activeTab="2"/>
  </bookViews>
  <sheets>
    <sheet name="Anexo 1" sheetId="2" r:id="rId1"/>
    <sheet name="Hoja1" sheetId="3" state="hidden" r:id="rId2"/>
    <sheet name="Anexo 2" sheetId="1" r:id="rId3"/>
  </sheets>
  <definedNames>
    <definedName name="_xlnm._FilterDatabase" localSheetId="2" hidden="1">'Anexo 2'!$A$5:$X$22</definedName>
    <definedName name="_xlnm.Print_Titles" localSheetId="0">'Anexo 1'!$1:$4</definedName>
    <definedName name="_xlnm.Print_Titles" localSheetId="2">'Anexo 2'!$1:$5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1" l="1"/>
  <c r="X6" i="1"/>
  <c r="E19" i="1"/>
  <c r="E18" i="1"/>
  <c r="X18" i="1" l="1"/>
  <c r="W9" i="1" l="1"/>
  <c r="X9" i="1" s="1"/>
  <c r="X22" i="1" s="1"/>
  <c r="L10" i="2" l="1"/>
  <c r="E15" i="1"/>
  <c r="E14" i="1"/>
  <c r="E12" i="1"/>
  <c r="E10" i="1"/>
  <c r="E7" i="1"/>
  <c r="E22" i="1" s="1"/>
  <c r="W6" i="1"/>
</calcChain>
</file>

<file path=xl/sharedStrings.xml><?xml version="1.0" encoding="utf-8"?>
<sst xmlns="http://schemas.openxmlformats.org/spreadsheetml/2006/main" count="194" uniqueCount="141">
  <si>
    <t>PROGRAMACIÓN PORCENTUAL ESPERADA</t>
  </si>
  <si>
    <t>Relación con el Plan Estratégico (Acuerdo 004 de 2015)</t>
  </si>
  <si>
    <t>AVANCE PLAN DE ACCIÓN (OAP)
(Corte 28 de Febrero de 2018)</t>
  </si>
  <si>
    <t>Compromiso</t>
  </si>
  <si>
    <t>Actividades</t>
  </si>
  <si>
    <t>Producto y/o Meta</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</si>
  <si>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</si>
  <si>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</si>
  <si>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</si>
  <si>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</si>
  <si>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</si>
  <si>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Proceso</t>
  </si>
  <si>
    <t>Objetivo Corporativo</t>
  </si>
  <si>
    <t>Objetivo Específico</t>
  </si>
  <si>
    <t>Estrategia</t>
  </si>
  <si>
    <t>Fecha de Inicio</t>
  </si>
  <si>
    <t>Fecha final de Ejecución</t>
  </si>
  <si>
    <t>Responsable</t>
  </si>
  <si>
    <t>Avance Porcentual Obtenido</t>
  </si>
  <si>
    <t>Principales Logros
(Máximo 600 Caracteres)</t>
  </si>
  <si>
    <t>Retrasos y Soluciones
(Máximo 600 Caracteres)</t>
  </si>
  <si>
    <t>Indicador</t>
  </si>
  <si>
    <t>Observaciones OCI</t>
  </si>
  <si>
    <t>Resultado</t>
  </si>
  <si>
    <t>Realizar (2) propuestas y (1) modelo que permitan contar con los elementos económicos y financieros para la toma de decisiones sobre el SITP</t>
  </si>
  <si>
    <t>Desarrollar (2) propuestas y (1) modelo que sirvan de soporte a las decisiones económicas y financieras sobre el SITP.</t>
  </si>
  <si>
    <t>1. (1) Propuesta de viabilidad financiera de las concesiones actuales.</t>
  </si>
  <si>
    <t>Planeación del SITP</t>
  </si>
  <si>
    <t>5.3</t>
  </si>
  <si>
    <t>5.3.1</t>
  </si>
  <si>
    <t>Diana Gisela Parra Correa Subgerente Económica</t>
  </si>
  <si>
    <t>Producto 1: Se han realizado 12 mesas Técnico-Financieras con los concesionarios, con el fin de unificar los criterios de proyección para el modelo financiero. 
Producto 2: se realizó la planeación, cronograma y metodología para desarrollar los formatos controlados que serán requeridos para la Fase III y reestructuración de fases I y II, inicialmente en formato Excel. Se definió la estructura de estados financieros y notas de información cuantitativa y cualitativa que servirán para el análisis de la información financiera de los concesionarios
Producto 3: Se han realizado reuniones con los consultores, se les ha entregado la información solicitada y se ha realizado la explicación del modelo FET y modelo financiero de los concesionarios.</t>
  </si>
  <si>
    <t>No Aplica</t>
  </si>
  <si>
    <t>Actualización de tarifas de remuneración a concesionarios del SITP.</t>
  </si>
  <si>
    <t>2. (1) Propuesta de formato para el reporte de información financiera de los concesionarios de transporte</t>
  </si>
  <si>
    <t>3. Desarrollo de (1) modelo financiero para el proyecto "Reingeniería"</t>
  </si>
  <si>
    <t>Realizar (3) productos que permitan desarrollar elementos para la regulación de tarifas de remuneración</t>
  </si>
  <si>
    <t>Realizar (3) acciones que proporcionen una visión económica y financiera actualizada frente a los costos de algunos de los factores que inciden en la remuneración del Sistema</t>
  </si>
  <si>
    <t>1. (1) Revisión de la tarifa vehículo de las tipologías microbuses, busetas y busetón</t>
  </si>
  <si>
    <t>Producto 1: Se construyó una base de datos de proveedores y se realizó un borrador del documento de solicitud de cotización.
Producto 2: Se elaboraron los términos de referencia para la contratación de la consultoría. De igual forma se realizó el formato de carta para efectuar el estudio de mercado.
Producto 3: Se han realizado reuniones al interior de la Subgerencia Económica revisando la metodología y realizando la retroalimentación de la estructura de la recopilación de costos de transporte.</t>
  </si>
  <si>
    <t>N. A.</t>
  </si>
  <si>
    <t>2. (1) Revisión de costos y tarifas de remuneración del concesionario del SIRCI</t>
  </si>
  <si>
    <t>3. Construir (1) documento que contemple los pasos a seguir para la recopilación de costos de transporte.</t>
  </si>
  <si>
    <t>Desarrollar (2) actividades que permitan fortalecer el seguimiento que debe realizar la Subgerencia Económica a los riesgos financieros y económicos de los contratos de concesión.</t>
  </si>
  <si>
    <t>Fortalecer el seguimiento a los riesgos económicos y financieros de los contratos de concesión</t>
  </si>
  <si>
    <t>1. (1) Línea base de indicadores de riesgos financieros y económicos de los contratos de concesión</t>
  </si>
  <si>
    <t>Se han adelantado reuniones con el asesor en temas de riesgos, con el fin de comenzar la elaboración del diagnóstico inicial de riesgos económicos y financieros</t>
  </si>
  <si>
    <t>La compilación de la información para la elaboración del diagnóstico ha presentado mayores demoras a las previstas.</t>
  </si>
  <si>
    <t>2. Elaborar (1) procedimiento de seguimiento periódico a los riesgos y contingencias de los contratos de concesión, desde el punto de vista económico y financiero.</t>
  </si>
  <si>
    <t>Efectuar el seguimiento sobre tres (3) componentes principales de la estructuración económica y financiera de la operación troncal</t>
  </si>
  <si>
    <t>Realizar las observaciones y la correspondiente supervisión de la estructuración del componente económico y financiero de la estructuración de la operación troncal.</t>
  </si>
  <si>
    <t>Informe de observaciones a: 
1. Matriz de riesgos económicos y financieros contractual
2. Modelo financiero
3. Esquema de remuneración y de incentivos/desincentivos</t>
  </si>
  <si>
    <t>Se han remitido las respectivas observaciones de competencia de la Subgerencia Económica al documento preliminar de prepliegos</t>
  </si>
  <si>
    <t>Si bien el área reporto un avance del 20% y remitió como soportes las imágenes de los correos con respecto a este compromiso, además de informar que los documentos son de carácter confidencial, no fue posible realizar una medición clara debido a que no se encuentra establecida la ponderación de cumplimiento del compromiso.</t>
  </si>
  <si>
    <t>Desarrollar (3) actividades tendientes a calcular los ingresos, costos y financiación del Sistema de transporte de Bogotá</t>
  </si>
  <si>
    <t>Realizar las actividades económicas y financieras que sirvan de insumo para las recomendaciones sobre la política tarifaria a implementar en el año 2019.</t>
  </si>
  <si>
    <t>1. (1) Modelo de proyección del Fondo de Estabilización Tarifaria</t>
  </si>
  <si>
    <t>4.3</t>
  </si>
  <si>
    <t>4.3.1</t>
  </si>
  <si>
    <t>Producto 1: Se consideró pertinente incluir en el modelo la información detallada sobre proyectos de infraestructura 
Producto 2: Se está realizando la consolidación de las bases de datos de las variables relacionadas con la demanda de transporte que servirán de insumo para el modelo de elasticidad</t>
  </si>
  <si>
    <t>2. (1) Propuesta de esquema alternativo de tarifas a usuarios.</t>
  </si>
  <si>
    <t>3. (1) estudio técnico y financiero de soporte a la actualización tarifaria que contemple análisis de subsidios y recomendaciones sobre incremento de tarifas para el año 2019</t>
  </si>
  <si>
    <t>La elaboración del estudio técnico y financiero de soporte a la actualización tarifaria se tiene prevista para el mes de octubre de 2018</t>
  </si>
  <si>
    <t>Optimizar y fortalecer los procesos internos de la Subgerencia Económica</t>
  </si>
  <si>
    <t>Implementar mecanismos de seguimiento al cumplimiento de las condiciones de remuneración de los contratos</t>
  </si>
  <si>
    <t>1. Implementación de la liquidación previa a los agentes del Sistema del aplicativo ORACLE .</t>
  </si>
  <si>
    <t>Gestión Financiera</t>
  </si>
  <si>
    <t>5.1</t>
  </si>
  <si>
    <t>5.1.1</t>
  </si>
  <si>
    <t>Se depuraron y estructuraron los archivos insumo y se está realizando el ambiente de prueba</t>
  </si>
  <si>
    <t xml:space="preserve">-Liquidaciones que han sido ajustadas debido a la gestión del subproceso de Remuneración de Agentes del Sistema
-Liquidaciones Previas entregadas a Tiempo a la Fiduciaria </t>
  </si>
  <si>
    <t>El área reporto el 35% avance, sin embargo el soporte remitido presenta un avance del 52% lo cual no concuerda con lo reportado, por lo tanto no se pudo realizar una medición clara la cual no se toma como base</t>
  </si>
  <si>
    <t>2. Diseñar e implementar (1) formato de seguimiento cuatrimestral al cumplimiento de las condiciones de remuneración de los contratos de concesión</t>
  </si>
  <si>
    <t>Se está realizando la revisión de la información que debe ser contemplada en el formato y seguimiento cuatrimestral</t>
  </si>
  <si>
    <t>La revisión de la información ha requerido de mayor tiempo al previsto</t>
  </si>
  <si>
    <t>El área no reportó avance y se esperaba un 10%</t>
  </si>
  <si>
    <t>Documentar el manejo de la información consolidada del proceso de remuneración del Sistema y la elaboración de soportes de actualización tarifaria, con el fin de que dichas actividades guarden los mismos estándares y puedan ser desarrollado por los diferentes funcionarios vinculados a los procesos</t>
  </si>
  <si>
    <t xml:space="preserve">1. Un (1) procedimiento de manejo de la información consolidada de remuneración del Sistema </t>
  </si>
  <si>
    <t>La elaboración de los procedimientos se iniciará en el segundo bimestre del año</t>
  </si>
  <si>
    <t>2. Un (1) procedimiento elaboración de soportes de actualización tarifaria</t>
  </si>
  <si>
    <t>Nombre del Indicador</t>
  </si>
  <si>
    <t>Tipo de Indicador</t>
  </si>
  <si>
    <t>Objetivo</t>
  </si>
  <si>
    <t>Periodicidad</t>
  </si>
  <si>
    <t>Valor Máximo Aceptado</t>
  </si>
  <si>
    <t>Meta a Logar</t>
  </si>
  <si>
    <t>Fuente de Información</t>
  </si>
  <si>
    <t>Resultado Reportado</t>
  </si>
  <si>
    <t xml:space="preserve">% de cumplimiento </t>
  </si>
  <si>
    <t>Eficiencia</t>
  </si>
  <si>
    <t>Mantener la proyección de la tarifa técnica del Sistema Integrado de Transporte Publico- SITP. con un nivel de confiabilidad de tal manera que permita la toma de decisiones en cuanto  a planeación tarifaria y control de variables operacionales que incidan en su evolución.
Este indicador permite observar el porcentaje de error que se tiene entre la Tarifa Técnica Proyectada y la Tarifa Técnica Real.</t>
  </si>
  <si>
    <t>Anual</t>
  </si>
  <si>
    <t>Lograr el 100% de las actualizaciones de tarifas de remuneración de los concesionarios del SITP.</t>
  </si>
  <si>
    <t>Dane, Ministerio de Minas, Ministerio de Trabajo</t>
  </si>
  <si>
    <t>Porcentaje de error en la proyección de ingresos del Ente Gestor por participación en la remuneración de los agentes del Sistema</t>
  </si>
  <si>
    <t>Mantener la proyección de ingresos de TRANSMILENIO S.A.  por participación en la remuneración de los agentes del Sistema, con una confiabilidad que permita tomar decisiones a nivel de planeación presupuestal de la entidad.
Este indicador permite observar el porcentaje de error que se tiene entre los ingresos proyectados y los ingresos reales, ajustado por el error en la proyección de oferta y demanda.</t>
  </si>
  <si>
    <t xml:space="preserve">   + / - 10%</t>
  </si>
  <si>
    <t>El error máximo de la proyección de ingresos frente a los ingresos reales debe ser menor al + / - 8%</t>
  </si>
  <si>
    <t xml:space="preserve">Profesional Especializado de Planeación Tarifaria </t>
  </si>
  <si>
    <t>Liquidaciones que han sido ajustadas debido a la gestión del subproceso de Remuneración de Agentes del Sistema</t>
  </si>
  <si>
    <t>Eficacia</t>
  </si>
  <si>
    <t>Disminuir los ajustes efectuados en las liquidaciones semanales.
Permite hacer seguimiento a los ajustes efectuados para medir la oportunidad y calidad de la información entregada.</t>
  </si>
  <si>
    <t>Trimestral</t>
  </si>
  <si>
    <t>Lograr como máximo que el 30% de las liquidaciones deban ser ajustadas</t>
  </si>
  <si>
    <t>Lograr que el 0% de las liquidaciones semanales deban ser ajustadas</t>
  </si>
  <si>
    <t>Base de datos liquidación Previa de Agentes del Sistema</t>
  </si>
  <si>
    <t xml:space="preserve">Liquidaciones Previas entregadas a Tiempo a la Fiduciaria </t>
  </si>
  <si>
    <t>Lograr como mínimo que el 90% de las liquidaciones sean entregadas los días miércoles</t>
  </si>
  <si>
    <t>Lograr que el 100% de las liquidaciones sean entregadas a tiempo</t>
  </si>
  <si>
    <t>Cumplimiento de la supervisión</t>
  </si>
  <si>
    <t>Medir la cantidad de contratos de recaudo suscritos que han sido supervisados</t>
  </si>
  <si>
    <t>Mensual</t>
  </si>
  <si>
    <t>Lograr que el 100% de los contratos  de recaudo suscritos sean supervisados</t>
  </si>
  <si>
    <t>Informes de auditoría</t>
  </si>
  <si>
    <t>Teniendo en cuenta lo informado por el área se recomienda revisar la pertinencia de este, toda vez que es una obligación legal y contractual.</t>
  </si>
  <si>
    <t>Matriz de Análisis de Indicadores de Gestión</t>
  </si>
  <si>
    <t>Matriz Seguimiento al Plan de Acción</t>
  </si>
  <si>
    <t xml:space="preserve">SEGUIMIENTO OFICINA DE CONTROL INTERNO </t>
  </si>
  <si>
    <t>Formula</t>
  </si>
  <si>
    <t>Numero de actualizaciones realizadas antes del decimo dia habil de cada mes</t>
  </si>
  <si>
    <t>*100</t>
  </si>
  <si>
    <t>Valor total de los ajustes realizados por Remuneración en el trimestre</t>
  </si>
  <si>
    <t>Valor de los ajustes efectuados por la gestión de toda la Empresa en el trimestre acumulado</t>
  </si>
  <si>
    <t xml:space="preserve"> *100</t>
  </si>
  <si>
    <t>No de liquidaciones previas entregadas un día antes de la liquidación de la Fiduciaria</t>
  </si>
  <si>
    <t>No total de liquidaciones efectuadas en el trimestre acumulado</t>
  </si>
  <si>
    <t>Número de Contratos Supervisados</t>
  </si>
  <si>
    <t>Número de Contratos Suscritos</t>
  </si>
  <si>
    <t>Programación Porcentual Esperado con corte 28/02/2018</t>
  </si>
  <si>
    <r>
      <t>El área reportó el siguiente avance:
Producto 1: 10%
Producto 2: 5%
Producto 3: 45%
Resultado: 20%
En el análisis realizado el avance reportado para el producto 3 no concuerda con los soportes y la meta porcentual esperada por lo tanto se realizo el recalculo del avance.
Producto 1: 10%
Producto 2: 5%
Producto 3: 20%
Resultado:</t>
    </r>
    <r>
      <rPr>
        <b/>
        <sz val="10"/>
        <color rgb="FF000000"/>
        <rFont val="Tahoma"/>
        <family val="2"/>
      </rPr>
      <t xml:space="preserve"> 12%</t>
    </r>
  </si>
  <si>
    <r>
      <t xml:space="preserve">Se reporta anualmente, incumpliendo con la periodicidad establecida en el procedimiento P-OP-023 Indicadores de Gestión Numeral 8 Formulación de los Indicadores Literal c. “Determinación de la frecuencia de medición, en lo posible que sea mensual. Sin embargo, la periodicidad debe ser definida por el líder de cada proceso que para el caso de TRANSMILENIO S.A deberá ser </t>
    </r>
    <r>
      <rPr>
        <b/>
        <sz val="10"/>
        <color theme="1"/>
        <rFont val="Tahoma"/>
        <family val="2"/>
      </rPr>
      <t>mensual, trimestral o semestral</t>
    </r>
    <r>
      <rPr>
        <sz val="10"/>
        <color theme="1"/>
        <rFont val="Tahoma"/>
        <family val="2"/>
      </rPr>
      <t>.” (negrita y cursiva fuera de texto)</t>
    </r>
  </si>
  <si>
    <t>Disminuir el número de liquidaciones semanales que se entregan por correo electrónico y por fuera del plazo máximo permitido a la Fiduciaria.
Permite hacer seguimiento a las causas que afectan la oportunidad de las liquidaciones entregadas.</t>
  </si>
  <si>
    <t>El área no reportó avance, sin embargo se encuentra dentro de los parámetros esperados.</t>
  </si>
  <si>
    <r>
      <t xml:space="preserve">El área reportó el siguiente avance:
Producto 1: 16%
Producto 2: 41%
Producto 3: 10%
Resultado: 22%
En el análisis realizado no fue posible realizar una medición clara para el producto 1 por lo cual se califica en 0% para el calculo del avance.
Producto 1: 0%
Producto 2: 41%
Producto 3: 10%
Resultado: </t>
    </r>
    <r>
      <rPr>
        <b/>
        <sz val="10"/>
        <color rgb="FF000000"/>
        <rFont val="Tahoma"/>
        <family val="2"/>
      </rPr>
      <t>17%
Recomendación</t>
    </r>
    <r>
      <rPr>
        <sz val="10"/>
        <color rgb="FF000000"/>
        <rFont val="Tahoma"/>
        <family val="2"/>
      </rPr>
      <t>: tener en cuenta la fecha final de ejecución de los compromisos debido a que dos actividades del producto 2, se encontraban programadas posterior a la fecha de terminación.</t>
    </r>
  </si>
  <si>
    <t>El área reporto el siguiente avance:
Producto 1: 20%
Producto 2: 20%
Resultado: 20%
Se realizó la verificación de la información y se pudo establecer que el avance concuerda.</t>
  </si>
  <si>
    <t>% Cumplimiento</t>
  </si>
  <si>
    <t xml:space="preserve">Porcentaje Total de Cumplimiento </t>
  </si>
  <si>
    <t>El área no reporta avance y ni estableció una ponderación para el cumplimiento de los compromisos.</t>
  </si>
  <si>
    <t>El área no reporta avance y ni estableció una ponderación para el cumplimiento de los compromisos, sin embargo se encuentra dentro de los parámetros esperados.</t>
  </si>
  <si>
    <t>Teniendo en cuenta el objetivo del indicador el cual no contempla que sea registrar en la plataforma FTP las liquidaciones semanales, ni en las variables de la fórmula las cuales no presentan la explicación de las mismas en la ficha técnica, lo que no permite establecer una medición clara, por lo cual se procedió a realizar una prueba de recalculo con los soportes suministrados, si se toma como base del indicador los oficios remisorios el resultado de cumplimiento es 0% debido a que de las 13 semanas liquidadas ninguna fue entregada a tiempo y si se toma como base el registro en la plataforma FTP el resultado es 69% puesto que de 13 semanas 9 cumplen, resultados que difieren con el reportado a la Oficina Asesora de Planeación por parte de la Subgerencia Economica que fue del 85%, debido a que según lo registrado en la ficha técnica 11 semanas cumplieron con los tiempos establecidos.
Ahora teniendo en cuenta que el objetivo enuncia que el indicador permite hacer seguimiento a las causas que afectan la oportunidad de las liquidaciones, no se obtuvo evidencia de dicho seguimiento. Igualmente se recomienda revisar la fuente de información registrada en la ficha técnica.</t>
  </si>
  <si>
    <t>En la fórmula del indicador EGMO1 no se registra la explicación de las variables, toda vez que dichas variables generan ambigüedad, lo que no permite establecer una medición clara, asi mismo se recomienda revisar la fuente de información registrada en la ficha técnica..
Por otra parte, es importante que el área teniendo en cuenta los resultados arrojados por el indicador, tome medidas que permitan realizar una adecuada gestión frente al impacto que esta genera a la gestión en si misma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</si>
</sst>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color theme="1"/>
      <name val="Arial"/>
      <family val="2"/>
    </font>
    <font>
      <sz val="12"/>
      <color theme="1"/>
      <name val="Arial"/>
      <family val="2"/>
    </font>
    <font>
      <sz val="11"/>
      <color theme="1"/>
      <name val="Tahoma"/>
      <family val="2"/>
    </font>
    <font>
      <b/>
      <sz val="18"/>
      <color theme="1"/>
      <name val="Arial"/>
      <family val="2"/>
    </font>
    <font>
      <sz val="10"/>
      <name val="Arial"/>
      <family val="2"/>
    </font>
    <font>
      <sz val="8"/>
      <name val="Arial"/>
      <family val="2"/>
    </font>
    <font>
      <b/>
      <sz val="10"/>
      <name val="Arial"/>
      <family val="2"/>
    </font>
    <font>
      <b/>
      <i/>
      <sz val="10"/>
      <name val="Arial"/>
      <family val="2"/>
    </font>
    <font>
      <b/>
      <sz val="10"/>
      <color theme="1"/>
      <name val="Tahoma"/>
      <family val="2"/>
    </font>
    <font>
      <sz val="10"/>
      <color theme="1"/>
      <name val="Tahoma"/>
      <family val="2"/>
    </font>
    <font>
      <sz val="10"/>
      <color rgb="FF000000"/>
      <name val="Tahoma"/>
      <family val="2"/>
    </font>
    <font>
      <b/>
      <sz val="10"/>
      <color rgb="FF000000"/>
      <name val="Tahoma"/>
      <family val="2"/>
    </font>
    <font>
      <b/>
      <sz val="15"/>
      <name val="Tahoma"/>
      <family val="2"/>
    </font>
    <font>
      <b/>
      <sz val="11"/>
      <color theme="1"/>
      <name val="Tahoma"/>
      <family val="2"/>
    </font>
  </fonts>
  <fills count="11">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F2F2F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s>
  <borders count="3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4" fillId="0" borderId="0"/>
  </cellStyleXfs>
  <cellXfs count="145">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xf numFmtId="0" fontId="2" fillId="0" borderId="0" xfId="0" applyFont="1" applyAlignment="1">
      <alignment horizontal="justify"/>
    </xf>
    <xf numFmtId="0" fontId="2" fillId="0" borderId="0" xfId="0" applyFont="1" applyAlignment="1">
      <alignment horizontal="center"/>
    </xf>
    <xf numFmtId="9" fontId="2" fillId="0" borderId="0" xfId="1" applyFont="1"/>
    <xf numFmtId="9" fontId="2" fillId="0" borderId="0" xfId="0" applyNumberFormat="1" applyFont="1"/>
    <xf numFmtId="0" fontId="0" fillId="9" borderId="0" xfId="0" applyFill="1" applyBorder="1"/>
    <xf numFmtId="0" fontId="0" fillId="9" borderId="0" xfId="0" applyFill="1"/>
    <xf numFmtId="0" fontId="5" fillId="9" borderId="0" xfId="2" applyFont="1" applyFill="1" applyBorder="1" applyAlignment="1">
      <alignment horizontal="justify" vertical="center" wrapText="1"/>
    </xf>
    <xf numFmtId="0" fontId="6" fillId="9" borderId="0" xfId="2" applyFont="1" applyFill="1" applyBorder="1"/>
    <xf numFmtId="0" fontId="6" fillId="9" borderId="0" xfId="2" applyFont="1" applyFill="1" applyBorder="1" applyAlignment="1"/>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xf>
    <xf numFmtId="0" fontId="9" fillId="0" borderId="9" xfId="0" applyFont="1" applyBorder="1" applyAlignment="1">
      <alignment horizontal="justify" vertical="center" wrapText="1"/>
    </xf>
    <xf numFmtId="0" fontId="9" fillId="0" borderId="10" xfId="0" applyFont="1" applyBorder="1" applyAlignment="1">
      <alignment horizontal="center" vertical="center" wrapText="1"/>
    </xf>
    <xf numFmtId="0" fontId="9" fillId="0" borderId="10" xfId="0" applyFont="1" applyBorder="1" applyAlignment="1">
      <alignment horizontal="justify" vertical="center" wrapText="1"/>
    </xf>
    <xf numFmtId="0" fontId="9" fillId="0" borderId="10" xfId="0" applyFont="1" applyBorder="1" applyAlignment="1">
      <alignment vertical="center"/>
    </xf>
    <xf numFmtId="0" fontId="9" fillId="0" borderId="11" xfId="0" applyFont="1" applyBorder="1" applyAlignment="1">
      <alignment horizontal="center" vertical="center"/>
    </xf>
    <xf numFmtId="0" fontId="9" fillId="0" borderId="0" xfId="0" applyFont="1" applyAlignment="1">
      <alignment vertical="center"/>
    </xf>
    <xf numFmtId="10" fontId="9" fillId="0" borderId="10" xfId="1" applyNumberFormat="1" applyFont="1" applyBorder="1" applyAlignment="1">
      <alignment horizontal="center" vertical="center" wrapText="1"/>
    </xf>
    <xf numFmtId="10" fontId="9" fillId="0" borderId="11" xfId="1" applyNumberFormat="1" applyFont="1" applyBorder="1" applyAlignment="1">
      <alignment horizontal="center" vertical="center"/>
    </xf>
    <xf numFmtId="9" fontId="9" fillId="0" borderId="10" xfId="0" applyNumberFormat="1" applyFont="1" applyBorder="1" applyAlignment="1">
      <alignment horizontal="center" vertical="center" wrapText="1"/>
    </xf>
    <xf numFmtId="0" fontId="9" fillId="0" borderId="12"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13" xfId="0" applyFont="1" applyBorder="1" applyAlignment="1">
      <alignment horizontal="justify" vertical="center" wrapText="1"/>
    </xf>
    <xf numFmtId="9" fontId="9" fillId="0" borderId="13" xfId="1" applyFont="1" applyBorder="1" applyAlignment="1">
      <alignment horizontal="center" vertical="center" wrapText="1"/>
    </xf>
    <xf numFmtId="9" fontId="9" fillId="0" borderId="14" xfId="1"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4" fillId="9" borderId="0" xfId="2" applyFont="1" applyFill="1" applyBorder="1" applyAlignment="1">
      <alignment horizontal="center" vertical="center"/>
    </xf>
    <xf numFmtId="0" fontId="5" fillId="9" borderId="0" xfId="2" applyFont="1" applyFill="1" applyBorder="1" applyAlignment="1">
      <alignment horizontal="center" vertical="center"/>
    </xf>
    <xf numFmtId="0" fontId="5" fillId="9" borderId="15" xfId="2" applyFont="1" applyFill="1" applyBorder="1" applyAlignment="1">
      <alignment horizontal="justify" vertical="center" wrapText="1"/>
    </xf>
    <xf numFmtId="0" fontId="7" fillId="10" borderId="16" xfId="0" applyFont="1" applyFill="1" applyBorder="1" applyAlignment="1">
      <alignment horizontal="center" vertical="center" wrapText="1"/>
    </xf>
    <xf numFmtId="0" fontId="7" fillId="10" borderId="17" xfId="0" applyFont="1" applyFill="1" applyBorder="1" applyAlignment="1">
      <alignment horizontal="center"/>
    </xf>
    <xf numFmtId="0" fontId="5" fillId="9" borderId="0" xfId="2" applyFont="1" applyFill="1" applyBorder="1" applyAlignment="1">
      <alignment vertical="center" wrapText="1"/>
    </xf>
    <xf numFmtId="0" fontId="2" fillId="9" borderId="0" xfId="0" applyFont="1" applyFill="1"/>
    <xf numFmtId="0" fontId="2" fillId="9" borderId="0" xfId="0" applyFont="1" applyFill="1" applyAlignment="1">
      <alignment horizontal="justify"/>
    </xf>
    <xf numFmtId="0" fontId="2" fillId="9" borderId="0" xfId="0" applyFont="1" applyFill="1" applyAlignment="1">
      <alignment horizontal="center"/>
    </xf>
    <xf numFmtId="9" fontId="2" fillId="9" borderId="0" xfId="1" applyFont="1" applyFill="1"/>
    <xf numFmtId="0" fontId="9" fillId="0" borderId="0" xfId="0" applyFont="1"/>
    <xf numFmtId="0" fontId="10" fillId="0" borderId="10" xfId="0" applyFont="1" applyBorder="1" applyAlignment="1">
      <alignment horizontal="justify" vertical="center" wrapText="1"/>
    </xf>
    <xf numFmtId="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4" fontId="10" fillId="0" borderId="10" xfId="0" applyNumberFormat="1" applyFont="1" applyBorder="1" applyAlignment="1">
      <alignment horizontal="center" vertical="center" wrapText="1"/>
    </xf>
    <xf numFmtId="0" fontId="9" fillId="7" borderId="10" xfId="0" applyFont="1" applyFill="1" applyBorder="1" applyAlignment="1" applyProtection="1">
      <alignment horizontal="justify" vertical="center" wrapText="1"/>
      <protection locked="0"/>
    </xf>
    <xf numFmtId="0" fontId="9" fillId="0" borderId="10" xfId="0" applyFont="1" applyBorder="1" applyAlignment="1">
      <alignment horizontal="justify" vertical="center"/>
    </xf>
    <xf numFmtId="0" fontId="10" fillId="0" borderId="13" xfId="0" applyFont="1" applyBorder="1" applyAlignment="1">
      <alignment horizontal="justify" vertical="center" wrapText="1"/>
    </xf>
    <xf numFmtId="9" fontId="10" fillId="0" borderId="13" xfId="0" applyNumberFormat="1" applyFont="1" applyBorder="1" applyAlignment="1">
      <alignment horizontal="center" vertical="center" wrapText="1"/>
    </xf>
    <xf numFmtId="0" fontId="10" fillId="3" borderId="4" xfId="0" applyFont="1" applyFill="1" applyBorder="1" applyAlignment="1">
      <alignment horizontal="center" vertical="center" wrapText="1"/>
    </xf>
    <xf numFmtId="0" fontId="9" fillId="0" borderId="0" xfId="0" applyFont="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vertical="center" wrapText="1"/>
    </xf>
    <xf numFmtId="0" fontId="10" fillId="2" borderId="20" xfId="0" applyFont="1" applyFill="1" applyBorder="1" applyAlignment="1">
      <alignment vertical="center" wrapText="1"/>
    </xf>
    <xf numFmtId="10" fontId="9" fillId="7" borderId="10" xfId="0" applyNumberFormat="1" applyFont="1" applyFill="1" applyBorder="1" applyAlignment="1" applyProtection="1">
      <alignment horizontal="center" vertical="center" wrapText="1"/>
      <protection locked="0"/>
    </xf>
    <xf numFmtId="0" fontId="9" fillId="7" borderId="10" xfId="0" applyFont="1" applyFill="1" applyBorder="1" applyAlignment="1" applyProtection="1">
      <alignment horizontal="center" vertical="center" wrapText="1"/>
      <protection locked="0"/>
    </xf>
    <xf numFmtId="0" fontId="9" fillId="0" borderId="10" xfId="0" applyFont="1" applyBorder="1" applyAlignment="1">
      <alignment horizontal="center" vertical="center"/>
    </xf>
    <xf numFmtId="0" fontId="9" fillId="0" borderId="10" xfId="0" quotePrefix="1" applyFont="1" applyBorder="1" applyAlignment="1">
      <alignment horizontal="justify" vertical="center" wrapText="1"/>
    </xf>
    <xf numFmtId="0" fontId="10" fillId="0" borderId="9" xfId="0" applyFont="1" applyBorder="1" applyAlignment="1">
      <alignment horizontal="justify" vertical="center" wrapText="1"/>
    </xf>
    <xf numFmtId="0" fontId="10" fillId="0" borderId="24" xfId="0" applyFont="1" applyBorder="1" applyAlignment="1">
      <alignment horizontal="justify" vertical="center" wrapText="1"/>
    </xf>
    <xf numFmtId="9" fontId="10" fillId="0" borderId="24" xfId="0" applyNumberFormat="1" applyFont="1" applyBorder="1" applyAlignment="1">
      <alignment horizontal="center" vertical="center" wrapText="1"/>
    </xf>
    <xf numFmtId="0" fontId="10" fillId="5" borderId="25" xfId="0" applyFont="1" applyFill="1" applyBorder="1" applyAlignment="1">
      <alignment horizontal="center" vertical="center" wrapText="1"/>
    </xf>
    <xf numFmtId="0" fontId="10" fillId="5" borderId="26" xfId="0" applyFont="1" applyFill="1" applyBorder="1" applyAlignment="1">
      <alignment horizontal="center" vertical="center" wrapText="1"/>
    </xf>
    <xf numFmtId="14" fontId="10" fillId="5" borderId="26" xfId="0" applyNumberFormat="1" applyFont="1" applyFill="1" applyBorder="1" applyAlignment="1">
      <alignment horizontal="center" vertical="center" wrapText="1"/>
    </xf>
    <xf numFmtId="0" fontId="9" fillId="5" borderId="26" xfId="0" applyFont="1" applyFill="1" applyBorder="1" applyAlignment="1">
      <alignment horizontal="center" vertical="center" wrapText="1"/>
    </xf>
    <xf numFmtId="0" fontId="8" fillId="6" borderId="26" xfId="0" applyFont="1" applyFill="1" applyBorder="1" applyAlignment="1" applyProtection="1">
      <alignment horizontal="center" vertical="center" wrapText="1"/>
      <protection locked="0"/>
    </xf>
    <xf numFmtId="0" fontId="11" fillId="8" borderId="26" xfId="0" applyFont="1" applyFill="1" applyBorder="1" applyAlignment="1">
      <alignment horizontal="center" vertical="center" wrapText="1"/>
    </xf>
    <xf numFmtId="9" fontId="11" fillId="8" borderId="27" xfId="1" applyFont="1" applyFill="1" applyBorder="1" applyAlignment="1">
      <alignment horizontal="center" vertical="center" wrapText="1"/>
    </xf>
    <xf numFmtId="9" fontId="9" fillId="0" borderId="29" xfId="1" applyFont="1" applyBorder="1" applyAlignment="1">
      <alignment horizontal="center" vertical="center"/>
    </xf>
    <xf numFmtId="9" fontId="9" fillId="0" borderId="29" xfId="1" applyFont="1" applyBorder="1" applyAlignment="1">
      <alignment horizontal="center" vertical="center"/>
    </xf>
    <xf numFmtId="9" fontId="9" fillId="0" borderId="32" xfId="1" applyFont="1" applyBorder="1" applyAlignment="1">
      <alignment horizontal="center" vertical="center"/>
    </xf>
    <xf numFmtId="0" fontId="3" fillId="0" borderId="0" xfId="0" applyFont="1" applyAlignment="1">
      <alignment horizontal="center"/>
    </xf>
    <xf numFmtId="0" fontId="5" fillId="9" borderId="16" xfId="2" applyFont="1" applyFill="1" applyBorder="1" applyAlignment="1">
      <alignment horizontal="center" vertical="center" wrapText="1"/>
    </xf>
    <xf numFmtId="0" fontId="4" fillId="9" borderId="0" xfId="2" applyFont="1" applyFill="1" applyBorder="1" applyAlignment="1">
      <alignment horizontal="center" vertical="center"/>
    </xf>
    <xf numFmtId="0" fontId="5" fillId="9" borderId="17" xfId="2" applyFont="1" applyFill="1" applyBorder="1" applyAlignment="1">
      <alignment horizontal="center" vertical="center" wrapText="1"/>
    </xf>
    <xf numFmtId="0" fontId="5" fillId="9" borderId="0" xfId="2" applyFont="1" applyFill="1" applyBorder="1" applyAlignment="1">
      <alignment horizontal="center" vertical="center" wrapText="1"/>
    </xf>
    <xf numFmtId="0" fontId="10" fillId="0" borderId="9" xfId="0" applyFont="1" applyBorder="1" applyAlignment="1">
      <alignment vertical="center" wrapText="1"/>
    </xf>
    <xf numFmtId="0" fontId="10" fillId="0" borderId="12" xfId="0" applyFont="1" applyBorder="1" applyAlignment="1">
      <alignment vertical="center" wrapText="1"/>
    </xf>
    <xf numFmtId="0" fontId="10" fillId="0" borderId="10" xfId="0" applyFont="1" applyBorder="1" applyAlignment="1">
      <alignment horizontal="justify" vertical="center" wrapText="1"/>
    </xf>
    <xf numFmtId="9" fontId="9" fillId="0" borderId="32" xfId="1"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justify" vertical="center"/>
    </xf>
    <xf numFmtId="9" fontId="9" fillId="0" borderId="29" xfId="1" applyFont="1" applyBorder="1" applyAlignment="1">
      <alignment horizontal="center" vertical="center"/>
    </xf>
    <xf numFmtId="0" fontId="9" fillId="7" borderId="10" xfId="0"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wrapText="1"/>
      <protection locked="0"/>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justify" vertical="center"/>
    </xf>
    <xf numFmtId="9" fontId="9" fillId="0" borderId="30" xfId="1" applyFont="1" applyBorder="1" applyAlignment="1">
      <alignment horizontal="center" vertic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14" fontId="10" fillId="0" borderId="10" xfId="0" applyNumberFormat="1" applyFont="1" applyBorder="1" applyAlignment="1">
      <alignment horizontal="center" vertical="center" wrapText="1"/>
    </xf>
    <xf numFmtId="14" fontId="10" fillId="0" borderId="13" xfId="0" applyNumberFormat="1" applyFont="1" applyBorder="1" applyAlignment="1">
      <alignment horizontal="center" vertical="center" wrapText="1"/>
    </xf>
    <xf numFmtId="10" fontId="9" fillId="7" borderId="10" xfId="0" applyNumberFormat="1" applyFont="1" applyFill="1" applyBorder="1" applyAlignment="1" applyProtection="1">
      <alignment horizontal="center" vertical="center" wrapText="1"/>
      <protection locked="0"/>
    </xf>
    <xf numFmtId="10" fontId="9" fillId="7" borderId="13" xfId="0" applyNumberFormat="1" applyFont="1" applyFill="1" applyBorder="1" applyAlignment="1" applyProtection="1">
      <alignment horizontal="center" vertical="center" wrapText="1"/>
      <protection locked="0"/>
    </xf>
    <xf numFmtId="0" fontId="9" fillId="7" borderId="10" xfId="0" applyFont="1" applyFill="1" applyBorder="1" applyAlignment="1" applyProtection="1">
      <alignment horizontal="justify" vertical="center" wrapText="1"/>
      <protection locked="0"/>
    </xf>
    <xf numFmtId="0" fontId="9" fillId="7" borderId="13" xfId="0" applyFont="1" applyFill="1" applyBorder="1" applyAlignment="1" applyProtection="1">
      <alignment horizontal="justify" vertical="center" wrapText="1"/>
      <protection locked="0"/>
    </xf>
    <xf numFmtId="0" fontId="10" fillId="0" borderId="13" xfId="0" applyFont="1" applyBorder="1" applyAlignment="1">
      <alignment horizontal="justify" vertical="center" wrapText="1"/>
    </xf>
    <xf numFmtId="9" fontId="10" fillId="0" borderId="10" xfId="0" applyNumberFormat="1" applyFont="1" applyBorder="1" applyAlignment="1">
      <alignment horizontal="center" vertical="center" wrapText="1"/>
    </xf>
    <xf numFmtId="9" fontId="10" fillId="0" borderId="13" xfId="0" applyNumberFormat="1" applyFont="1" applyBorder="1" applyAlignment="1">
      <alignment horizontal="center" vertical="center" wrapText="1"/>
    </xf>
    <xf numFmtId="0" fontId="10" fillId="0" borderId="9" xfId="0" applyFont="1" applyBorder="1" applyAlignment="1">
      <alignment horizontal="justify" vertical="center" wrapText="1"/>
    </xf>
    <xf numFmtId="9" fontId="10" fillId="0" borderId="32" xfId="1" applyFont="1" applyBorder="1" applyAlignment="1">
      <alignment horizontal="center" vertical="center" wrapText="1"/>
    </xf>
    <xf numFmtId="0" fontId="10" fillId="0" borderId="24" xfId="0" applyFont="1" applyBorder="1" applyAlignment="1">
      <alignment horizontal="center" vertical="center" wrapText="1"/>
    </xf>
    <xf numFmtId="14" fontId="10" fillId="0" borderId="24"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0" borderId="29" xfId="1" applyFont="1" applyBorder="1" applyAlignment="1">
      <alignment horizontal="center" vertical="center" wrapText="1"/>
    </xf>
    <xf numFmtId="9" fontId="10" fillId="0" borderId="28" xfId="1" applyFont="1" applyBorder="1" applyAlignment="1">
      <alignment horizontal="center" vertical="center" wrapText="1"/>
    </xf>
    <xf numFmtId="0" fontId="12" fillId="9" borderId="0" xfId="0" applyFont="1" applyFill="1" applyAlignment="1">
      <alignment horizontal="center"/>
    </xf>
    <xf numFmtId="0" fontId="8" fillId="8" borderId="21" xfId="0" applyFont="1" applyFill="1" applyBorder="1" applyAlignment="1">
      <alignment horizontal="center" vertical="center"/>
    </xf>
    <xf numFmtId="0" fontId="8" fillId="8" borderId="19" xfId="0" applyFont="1" applyFill="1" applyBorder="1" applyAlignment="1">
      <alignment horizontal="center" vertical="center"/>
    </xf>
    <xf numFmtId="0" fontId="8" fillId="8" borderId="20" xfId="0" applyFont="1" applyFill="1" applyBorder="1" applyAlignment="1">
      <alignment horizontal="center" vertical="center"/>
    </xf>
    <xf numFmtId="0" fontId="10" fillId="0" borderId="0"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8" fillId="4" borderId="21"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10" fillId="0" borderId="23" xfId="0" applyFont="1" applyBorder="1" applyAlignment="1">
      <alignment horizontal="justify" vertical="center" wrapText="1"/>
    </xf>
    <xf numFmtId="0" fontId="10" fillId="0" borderId="24" xfId="0" applyFont="1" applyBorder="1" applyAlignment="1">
      <alignment horizontal="justify" vertical="center" wrapText="1"/>
    </xf>
    <xf numFmtId="9" fontId="10" fillId="0" borderId="31" xfId="1" applyFont="1" applyBorder="1" applyAlignment="1">
      <alignment horizontal="center" vertical="center" wrapText="1"/>
    </xf>
    <xf numFmtId="10" fontId="9" fillId="7" borderId="24" xfId="0" applyNumberFormat="1" applyFont="1" applyFill="1" applyBorder="1" applyAlignment="1" applyProtection="1">
      <alignment horizontal="center" vertical="center" wrapText="1"/>
      <protection locked="0"/>
    </xf>
    <xf numFmtId="0" fontId="9" fillId="7" borderId="24" xfId="0" applyFont="1" applyFill="1" applyBorder="1" applyAlignment="1" applyProtection="1">
      <alignment horizontal="justify" vertical="center" wrapText="1"/>
      <protection locked="0"/>
    </xf>
    <xf numFmtId="0" fontId="9" fillId="7" borderId="24" xfId="0" applyFont="1" applyFill="1" applyBorder="1" applyAlignment="1" applyProtection="1">
      <alignment horizontal="center" vertical="center" wrapText="1"/>
      <protection locked="0"/>
    </xf>
    <xf numFmtId="0" fontId="2" fillId="9" borderId="0" xfId="1" applyNumberFormat="1" applyFont="1" applyFill="1"/>
    <xf numFmtId="0" fontId="11" fillId="8" borderId="22" xfId="1" applyNumberFormat="1" applyFont="1" applyFill="1" applyBorder="1" applyAlignment="1">
      <alignment horizontal="center" vertical="center" wrapText="1"/>
    </xf>
    <xf numFmtId="0" fontId="9" fillId="0" borderId="33" xfId="1" applyNumberFormat="1" applyFont="1" applyBorder="1" applyAlignment="1">
      <alignment horizontal="center" vertical="center"/>
    </xf>
    <xf numFmtId="0" fontId="9" fillId="0" borderId="34" xfId="1" applyNumberFormat="1" applyFont="1" applyBorder="1" applyAlignment="1">
      <alignment horizontal="center" vertical="center"/>
    </xf>
    <xf numFmtId="0" fontId="2" fillId="0" borderId="0" xfId="1" applyNumberFormat="1" applyFont="1"/>
    <xf numFmtId="0" fontId="13" fillId="0" borderId="35" xfId="0" applyFont="1" applyBorder="1" applyAlignment="1">
      <alignment horizontal="center"/>
    </xf>
    <xf numFmtId="0" fontId="13" fillId="0" borderId="36" xfId="0" applyFont="1" applyBorder="1" applyAlignment="1">
      <alignment horizontal="center"/>
    </xf>
    <xf numFmtId="9" fontId="13" fillId="0" borderId="22" xfId="1" applyNumberFormat="1" applyFont="1" applyBorder="1" applyAlignment="1">
      <alignment horizontal="center"/>
    </xf>
    <xf numFmtId="10" fontId="8" fillId="0" borderId="36" xfId="0" applyNumberFormat="1" applyFont="1" applyBorder="1" applyAlignment="1">
      <alignment horizontal="center" vertical="center"/>
    </xf>
    <xf numFmtId="0" fontId="8" fillId="0" borderId="22" xfId="0" applyFont="1" applyBorder="1" applyAlignment="1">
      <alignment horizontal="center" vertical="center" wrapText="1"/>
    </xf>
    <xf numFmtId="0" fontId="10" fillId="0" borderId="37" xfId="0" applyFont="1" applyBorder="1" applyAlignment="1">
      <alignment horizontal="justify" vertical="center" wrapText="1"/>
    </xf>
    <xf numFmtId="0" fontId="10" fillId="0" borderId="38" xfId="0" applyFont="1" applyBorder="1" applyAlignment="1">
      <alignment horizontal="justify" vertical="center" wrapText="1"/>
    </xf>
  </cellXfs>
  <cellStyles count="3">
    <cellStyle name="Normal" xfId="0" builtinId="0"/>
    <cellStyle name="Normal_ACTUALIZACION DE INDICADORES 2008(R)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66675</xdr:colOff>
      <xdr:row>4</xdr:row>
      <xdr:rowOff>609600</xdr:rowOff>
    </xdr:from>
    <xdr:to>
      <xdr:col>3</xdr:col>
      <xdr:colOff>2428875</xdr:colOff>
      <xdr:row>4</xdr:row>
      <xdr:rowOff>1485900</xdr:rowOff>
    </xdr:to>
    <xdr:pic>
      <xdr:nvPicPr>
        <xdr:cNvPr id="2" name="Imagen 1">
          <a:extLst>
            <a:ext uri="{FF2B5EF4-FFF2-40B4-BE49-F238E27FC236}">
              <a16:creationId xmlns:a16="http://schemas.microsoft.com/office/drawing/2014/main" id="{09118388-CD8C-4757-971B-F9DBC41CB5B2}"/>
            </a:ext>
          </a:extLst>
        </xdr:cNvPr>
        <xdr:cNvPicPr>
          <a:picLocks noChangeAspect="1"/>
        </xdr:cNvPicPr>
      </xdr:nvPicPr>
      <xdr:blipFill rotWithShape="1">
        <a:blip xmlns:r="http://schemas.openxmlformats.org/officeDocument/2006/relationships" r:embed="rId1"/>
        <a:srcRect l="14273" t="37874" r="70413" b="52959"/>
        <a:stretch/>
      </xdr:blipFill>
      <xdr:spPr>
        <a:xfrm>
          <a:off x="2190750" y="1600200"/>
          <a:ext cx="2362200" cy="876300"/>
        </a:xfrm>
        <a:prstGeom prst="rect">
          <a:avLst/>
        </a:prstGeom>
      </xdr:spPr>
    </xdr:pic>
    <xdr:clientData/>
  </xdr:twoCellAnchor>
  <xdr:oneCellAnchor>
    <xdr:from>
      <xdr:col>3</xdr:col>
      <xdr:colOff>285751</xdr:colOff>
      <xdr:row>5</xdr:row>
      <xdr:rowOff>714375</xdr:rowOff>
    </xdr:from>
    <xdr:ext cx="1990724" cy="382221"/>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96800DE9-22A1-46BF-A9AB-6E8523D0BB39}"/>
                </a:ext>
              </a:extLst>
            </xdr:cNvPr>
            <xdr:cNvSpPr txBox="1"/>
          </xdr:nvSpPr>
          <xdr:spPr>
            <a:xfrm>
              <a:off x="2409826" y="3648075"/>
              <a:ext cx="1990724" cy="382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14:m>
                <m:oMath xmlns:m="http://schemas.openxmlformats.org/officeDocument/2006/math">
                  <m:sSub>
                    <m:sSubPr>
                      <m:ctrlPr>
                        <a:rPr lang="es-CO" sz="1500" b="0" i="1">
                          <a:solidFill>
                            <a:sysClr val="windowText" lastClr="000000"/>
                          </a:solidFill>
                          <a:latin typeface="Cambria Math" panose="02040503050406030204" pitchFamily="18" charset="0"/>
                        </a:rPr>
                      </m:ctrlPr>
                    </m:sSubPr>
                    <m:e>
                      <m:r>
                        <a:rPr lang="es-CO" sz="1500" b="0" i="1">
                          <a:solidFill>
                            <a:sysClr val="windowText" lastClr="000000"/>
                          </a:solidFill>
                          <a:latin typeface="Cambria Math" panose="02040503050406030204" pitchFamily="18" charset="0"/>
                        </a:rPr>
                        <m:t>𝐸𝑃</m:t>
                      </m:r>
                    </m:e>
                    <m:sub>
                      <m:r>
                        <a:rPr lang="es-CO" sz="1500" b="0" i="1">
                          <a:solidFill>
                            <a:sysClr val="windowText" lastClr="000000"/>
                          </a:solidFill>
                          <a:latin typeface="Cambria Math" panose="02040503050406030204" pitchFamily="18" charset="0"/>
                        </a:rPr>
                        <m:t>𝑡</m:t>
                      </m:r>
                    </m:sub>
                  </m:sSub>
                  <m:r>
                    <a:rPr lang="es-CO" sz="1500" b="0" i="1">
                      <a:solidFill>
                        <a:sysClr val="windowText" lastClr="000000"/>
                      </a:solidFill>
                      <a:latin typeface="Cambria Math" panose="02040503050406030204" pitchFamily="18" charset="0"/>
                    </a:rPr>
                    <m:t>=</m:t>
                  </m:r>
                  <m:r>
                    <a:rPr lang="en-US" sz="1500" b="0" i="1">
                      <a:solidFill>
                        <a:sysClr val="windowText" lastClr="000000"/>
                      </a:solidFill>
                      <a:latin typeface="Cambria Math" panose="02040503050406030204" pitchFamily="18" charset="0"/>
                    </a:rPr>
                    <m:t>1−</m:t>
                  </m:r>
                  <m:f>
                    <m:fPr>
                      <m:ctrlPr>
                        <a:rPr lang="es-CO" sz="1500" b="0" i="1">
                          <a:solidFill>
                            <a:sysClr val="windowText" lastClr="000000"/>
                          </a:solidFill>
                          <a:latin typeface="Cambria Math" panose="02040503050406030204" pitchFamily="18" charset="0"/>
                        </a:rPr>
                      </m:ctrlPr>
                    </m:fPr>
                    <m:num>
                      <m:r>
                        <a:rPr lang="es-CO" sz="1500" b="0" i="1">
                          <a:solidFill>
                            <a:sysClr val="windowText" lastClr="000000"/>
                          </a:solidFill>
                          <a:latin typeface="Cambria Math" panose="02040503050406030204" pitchFamily="18" charset="0"/>
                        </a:rPr>
                        <m:t>(</m:t>
                      </m:r>
                      <m:sSub>
                        <m:sSubPr>
                          <m:ctrlPr>
                            <a:rPr lang="es-CO" sz="1500" b="0" i="1">
                              <a:solidFill>
                                <a:sysClr val="windowText" lastClr="000000"/>
                              </a:solidFill>
                              <a:latin typeface="Cambria Math" panose="02040503050406030204" pitchFamily="18" charset="0"/>
                            </a:rPr>
                          </m:ctrlPr>
                        </m:sSubPr>
                        <m:e>
                          <m:r>
                            <a:rPr lang="es-CO" sz="1500" b="0" i="1">
                              <a:solidFill>
                                <a:sysClr val="windowText" lastClr="000000"/>
                              </a:solidFill>
                              <a:latin typeface="Cambria Math" panose="02040503050406030204" pitchFamily="18" charset="0"/>
                            </a:rPr>
                            <m:t>𝐼𝑃</m:t>
                          </m:r>
                        </m:e>
                        <m:sub>
                          <m:r>
                            <a:rPr lang="es-CO" sz="1500" b="0" i="1">
                              <a:solidFill>
                                <a:sysClr val="windowText" lastClr="000000"/>
                              </a:solidFill>
                              <a:latin typeface="Cambria Math" panose="02040503050406030204" pitchFamily="18" charset="0"/>
                            </a:rPr>
                            <m:t>𝑡</m:t>
                          </m:r>
                          <m:r>
                            <a:rPr lang="es-CO" sz="1500" b="0" i="1">
                              <a:solidFill>
                                <a:sysClr val="windowText" lastClr="000000"/>
                              </a:solidFill>
                              <a:latin typeface="Cambria Math" panose="02040503050406030204" pitchFamily="18" charset="0"/>
                            </a:rPr>
                            <m:t>−</m:t>
                          </m:r>
                        </m:sub>
                      </m:sSub>
                      <m:r>
                        <a:rPr lang="es-CO" sz="1500" b="0" i="1">
                          <a:solidFill>
                            <a:sysClr val="windowText" lastClr="000000"/>
                          </a:solidFill>
                          <a:latin typeface="Cambria Math" panose="02040503050406030204" pitchFamily="18" charset="0"/>
                          <a:ea typeface="Cambria Math" panose="02040503050406030204" pitchFamily="18" charset="0"/>
                        </a:rPr>
                        <m:t>𝜑</m:t>
                      </m:r>
                      <m:sSub>
                        <m:sSubPr>
                          <m:ctrlPr>
                            <a:rPr lang="es-CO" sz="1500" b="0" i="1">
                              <a:solidFill>
                                <a:sysClr val="windowText" lastClr="000000"/>
                              </a:solidFill>
                              <a:effectLst/>
                              <a:latin typeface="Cambria Math" panose="02040503050406030204" pitchFamily="18" charset="0"/>
                              <a:ea typeface="+mn-ea"/>
                              <a:cs typeface="+mn-cs"/>
                            </a:rPr>
                          </m:ctrlPr>
                        </m:sSubPr>
                        <m:e>
                          <m:r>
                            <a:rPr lang="es-CO" sz="1500" b="0" i="1">
                              <a:solidFill>
                                <a:sysClr val="windowText" lastClr="000000"/>
                              </a:solidFill>
                              <a:effectLst/>
                              <a:latin typeface="Cambria Math" panose="02040503050406030204" pitchFamily="18" charset="0"/>
                              <a:ea typeface="+mn-ea"/>
                              <a:cs typeface="+mn-cs"/>
                            </a:rPr>
                            <m:t>𝐼𝑃</m:t>
                          </m:r>
                        </m:e>
                        <m:sub>
                          <m:r>
                            <a:rPr lang="es-CO" sz="1500" b="0" i="1">
                              <a:solidFill>
                                <a:sysClr val="windowText" lastClr="000000"/>
                              </a:solidFill>
                              <a:effectLst/>
                              <a:latin typeface="Cambria Math" panose="02040503050406030204" pitchFamily="18" charset="0"/>
                              <a:ea typeface="+mn-ea"/>
                              <a:cs typeface="+mn-cs"/>
                            </a:rPr>
                            <m:t>𝑡</m:t>
                          </m:r>
                          <m:r>
                            <a:rPr lang="es-CO" sz="1500" b="0" i="1">
                              <a:solidFill>
                                <a:sysClr val="windowText" lastClr="000000"/>
                              </a:solidFill>
                              <a:effectLst/>
                              <a:latin typeface="Cambria Math" panose="02040503050406030204" pitchFamily="18" charset="0"/>
                              <a:ea typeface="+mn-ea"/>
                              <a:cs typeface="+mn-cs"/>
                            </a:rPr>
                            <m:t>)</m:t>
                          </m:r>
                        </m:sub>
                      </m:sSub>
                    </m:num>
                    <m:den>
                      <m:sSub>
                        <m:sSubPr>
                          <m:ctrlPr>
                            <a:rPr lang="es-CO" sz="1500" b="0" i="1">
                              <a:solidFill>
                                <a:sysClr val="windowText" lastClr="000000"/>
                              </a:solidFill>
                              <a:latin typeface="Cambria Math" panose="02040503050406030204" pitchFamily="18" charset="0"/>
                            </a:rPr>
                          </m:ctrlPr>
                        </m:sSubPr>
                        <m:e>
                          <m:r>
                            <a:rPr lang="es-CO" sz="1500" b="0" i="1">
                              <a:solidFill>
                                <a:sysClr val="windowText" lastClr="000000"/>
                              </a:solidFill>
                              <a:latin typeface="Cambria Math" panose="02040503050406030204" pitchFamily="18" charset="0"/>
                            </a:rPr>
                            <m:t>𝐼𝑅</m:t>
                          </m:r>
                        </m:e>
                        <m:sub>
                          <m:r>
                            <a:rPr lang="es-CO" sz="1500" b="0" i="1">
                              <a:solidFill>
                                <a:sysClr val="windowText" lastClr="000000"/>
                              </a:solidFill>
                              <a:latin typeface="Cambria Math" panose="02040503050406030204" pitchFamily="18" charset="0"/>
                            </a:rPr>
                            <m:t>𝑡</m:t>
                          </m:r>
                        </m:sub>
                      </m:sSub>
                    </m:den>
                  </m:f>
                </m:oMath>
              </a14:m>
              <a:r>
                <a:rPr lang="es-CO" sz="1500">
                  <a:solidFill>
                    <a:sysClr val="windowText" lastClr="000000"/>
                  </a:solidFill>
                </a:rPr>
                <a:t>*100 </a:t>
              </a:r>
            </a:p>
          </xdr:txBody>
        </xdr:sp>
      </mc:Choice>
      <mc:Fallback xmlns="">
        <xdr:sp macro="" textlink="">
          <xdr:nvSpPr>
            <xdr:cNvPr id="3" name="CuadroTexto 2">
              <a:extLst>
                <a:ext uri="{FF2B5EF4-FFF2-40B4-BE49-F238E27FC236}">
                  <a16:creationId xmlns:a16="http://schemas.microsoft.com/office/drawing/2014/main" id="{96800DE9-22A1-46BF-A9AB-6E8523D0BB39}"/>
                </a:ext>
              </a:extLst>
            </xdr:cNvPr>
            <xdr:cNvSpPr txBox="1"/>
          </xdr:nvSpPr>
          <xdr:spPr>
            <a:xfrm>
              <a:off x="2409826" y="3648075"/>
              <a:ext cx="1990724" cy="3822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500" b="0" i="0">
                  <a:solidFill>
                    <a:sysClr val="windowText" lastClr="000000"/>
                  </a:solidFill>
                  <a:latin typeface="Cambria Math" panose="02040503050406030204" pitchFamily="18" charset="0"/>
                </a:rPr>
                <a:t>〖𝐸𝑃〗_𝑡=</a:t>
              </a:r>
              <a:r>
                <a:rPr lang="en-US" sz="1500" b="0" i="0">
                  <a:solidFill>
                    <a:sysClr val="windowText" lastClr="000000"/>
                  </a:solidFill>
                  <a:latin typeface="Cambria Math" panose="02040503050406030204" pitchFamily="18" charset="0"/>
                </a:rPr>
                <a:t>1−</a:t>
              </a:r>
              <a:r>
                <a:rPr lang="es-CO" sz="1500" b="0" i="0">
                  <a:solidFill>
                    <a:sysClr val="windowText" lastClr="000000"/>
                  </a:solidFill>
                  <a:latin typeface="Cambria Math" panose="02040503050406030204" pitchFamily="18" charset="0"/>
                </a:rPr>
                <a:t>((〖𝐼𝑃〗_(𝑡−)</a:t>
              </a:r>
              <a:r>
                <a:rPr lang="es-CO" sz="1500" b="0" i="0">
                  <a:solidFill>
                    <a:sysClr val="windowText" lastClr="000000"/>
                  </a:solidFill>
                  <a:latin typeface="Cambria Math" panose="02040503050406030204" pitchFamily="18" charset="0"/>
                  <a:ea typeface="Cambria Math" panose="02040503050406030204" pitchFamily="18" charset="0"/>
                </a:rPr>
                <a:t> 𝜑</a:t>
              </a:r>
              <a:r>
                <a:rPr lang="es-CO" sz="1500" b="0" i="0">
                  <a:solidFill>
                    <a:sysClr val="windowText" lastClr="000000"/>
                  </a:solidFill>
                  <a:effectLst/>
                  <a:latin typeface="Cambria Math" panose="02040503050406030204" pitchFamily="18" charset="0"/>
                  <a:ea typeface="+mn-ea"/>
                  <a:cs typeface="+mn-cs"/>
                </a:rPr>
                <a:t>〖𝐼𝑃〗_(𝑡)))/〖</a:t>
              </a:r>
              <a:r>
                <a:rPr lang="es-CO" sz="1500" b="0" i="0">
                  <a:solidFill>
                    <a:sysClr val="windowText" lastClr="000000"/>
                  </a:solidFill>
                  <a:latin typeface="Cambria Math" panose="02040503050406030204" pitchFamily="18" charset="0"/>
                </a:rPr>
                <a:t>𝐼𝑅〗_𝑡 </a:t>
              </a:r>
              <a:r>
                <a:rPr lang="es-CO" sz="1500">
                  <a:solidFill>
                    <a:sysClr val="windowText" lastClr="000000"/>
                  </a:solidFill>
                </a:rPr>
                <a:t>*100 </a:t>
              </a:r>
            </a:p>
          </xdr:txBody>
        </xdr:sp>
      </mc:Fallback>
    </mc:AlternateContent>
    <xdr:clientData/>
  </xdr:oneCellAnchor>
  <xdr:twoCellAnchor editAs="oneCell">
    <xdr:from>
      <xdr:col>3</xdr:col>
      <xdr:colOff>28575</xdr:colOff>
      <xdr:row>6</xdr:row>
      <xdr:rowOff>619125</xdr:rowOff>
    </xdr:from>
    <xdr:to>
      <xdr:col>3</xdr:col>
      <xdr:colOff>2428875</xdr:colOff>
      <xdr:row>6</xdr:row>
      <xdr:rowOff>1514474</xdr:rowOff>
    </xdr:to>
    <xdr:pic>
      <xdr:nvPicPr>
        <xdr:cNvPr id="4" name="Imagen 3">
          <a:extLst>
            <a:ext uri="{FF2B5EF4-FFF2-40B4-BE49-F238E27FC236}">
              <a16:creationId xmlns:a16="http://schemas.microsoft.com/office/drawing/2014/main" id="{ACBE5100-BDDF-4672-BB1A-56A412F4852B}"/>
            </a:ext>
          </a:extLst>
        </xdr:cNvPr>
        <xdr:cNvPicPr>
          <a:picLocks noChangeAspect="1"/>
        </xdr:cNvPicPr>
      </xdr:nvPicPr>
      <xdr:blipFill rotWithShape="1">
        <a:blip xmlns:r="http://schemas.openxmlformats.org/officeDocument/2006/relationships" r:embed="rId2"/>
        <a:srcRect l="6719" t="33152" r="80155" b="58142"/>
        <a:stretch/>
      </xdr:blipFill>
      <xdr:spPr>
        <a:xfrm>
          <a:off x="2152650" y="5505450"/>
          <a:ext cx="2400300" cy="895349"/>
        </a:xfrm>
        <a:prstGeom prst="rect">
          <a:avLst/>
        </a:prstGeom>
      </xdr:spPr>
    </xdr:pic>
    <xdr:clientData/>
  </xdr:twoCellAnchor>
  <xdr:twoCellAnchor editAs="oneCell">
    <xdr:from>
      <xdr:col>3</xdr:col>
      <xdr:colOff>19050</xdr:colOff>
      <xdr:row>7</xdr:row>
      <xdr:rowOff>1419225</xdr:rowOff>
    </xdr:from>
    <xdr:to>
      <xdr:col>3</xdr:col>
      <xdr:colOff>2428875</xdr:colOff>
      <xdr:row>7</xdr:row>
      <xdr:rowOff>2286001</xdr:rowOff>
    </xdr:to>
    <xdr:pic>
      <xdr:nvPicPr>
        <xdr:cNvPr id="5" name="Imagen 4">
          <a:extLst>
            <a:ext uri="{FF2B5EF4-FFF2-40B4-BE49-F238E27FC236}">
              <a16:creationId xmlns:a16="http://schemas.microsoft.com/office/drawing/2014/main" id="{89850A8D-9FDC-498F-BC69-DA2A99BC6BDE}"/>
            </a:ext>
          </a:extLst>
        </xdr:cNvPr>
        <xdr:cNvPicPr>
          <a:picLocks noChangeAspect="1"/>
        </xdr:cNvPicPr>
      </xdr:nvPicPr>
      <xdr:blipFill rotWithShape="1">
        <a:blip xmlns:r="http://schemas.openxmlformats.org/officeDocument/2006/relationships" r:embed="rId3"/>
        <a:srcRect l="28336" t="51025" r="56765" b="40548"/>
        <a:stretch/>
      </xdr:blipFill>
      <xdr:spPr>
        <a:xfrm>
          <a:off x="2143125" y="8515350"/>
          <a:ext cx="2409825" cy="866776"/>
        </a:xfrm>
        <a:prstGeom prst="rect">
          <a:avLst/>
        </a:prstGeom>
      </xdr:spPr>
    </xdr:pic>
    <xdr:clientData/>
  </xdr:twoCellAnchor>
  <xdr:twoCellAnchor editAs="oneCell">
    <xdr:from>
      <xdr:col>3</xdr:col>
      <xdr:colOff>190500</xdr:colOff>
      <xdr:row>8</xdr:row>
      <xdr:rowOff>85725</xdr:rowOff>
    </xdr:from>
    <xdr:to>
      <xdr:col>3</xdr:col>
      <xdr:colOff>2333626</xdr:colOff>
      <xdr:row>8</xdr:row>
      <xdr:rowOff>695325</xdr:rowOff>
    </xdr:to>
    <xdr:pic>
      <xdr:nvPicPr>
        <xdr:cNvPr id="7" name="Imagen 6">
          <a:extLst>
            <a:ext uri="{FF2B5EF4-FFF2-40B4-BE49-F238E27FC236}">
              <a16:creationId xmlns:a16="http://schemas.microsoft.com/office/drawing/2014/main" id="{36BB98E9-B502-4661-92BB-89B9C671F2D4}"/>
            </a:ext>
          </a:extLst>
        </xdr:cNvPr>
        <xdr:cNvPicPr>
          <a:picLocks noChangeAspect="1"/>
        </xdr:cNvPicPr>
      </xdr:nvPicPr>
      <xdr:blipFill rotWithShape="1">
        <a:blip xmlns:r="http://schemas.openxmlformats.org/officeDocument/2006/relationships" r:embed="rId4"/>
        <a:srcRect l="30889" t="43987" r="57391" b="50086"/>
        <a:stretch/>
      </xdr:blipFill>
      <xdr:spPr>
        <a:xfrm>
          <a:off x="2428875" y="9744075"/>
          <a:ext cx="2143126"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xdr:row>
      <xdr:rowOff>419100</xdr:rowOff>
    </xdr:from>
    <xdr:to>
      <xdr:col>7</xdr:col>
      <xdr:colOff>0</xdr:colOff>
      <xdr:row>7</xdr:row>
      <xdr:rowOff>9525</xdr:rowOff>
    </xdr:to>
    <xdr:sp macro="" textlink="">
      <xdr:nvSpPr>
        <xdr:cNvPr id="7" name="CuadroTexto 6">
          <a:extLst>
            <a:ext uri="{FF2B5EF4-FFF2-40B4-BE49-F238E27FC236}">
              <a16:creationId xmlns:a16="http://schemas.microsoft.com/office/drawing/2014/main" id="{2AF4F430-B4DB-44B9-93EB-1F68C270DF93}"/>
            </a:ext>
          </a:extLst>
        </xdr:cNvPr>
        <xdr:cNvSpPr txBox="1">
          <a:spLocks noChangeArrowheads="1"/>
        </xdr:cNvSpPr>
      </xdr:nvSpPr>
      <xdr:spPr bwMode="auto">
        <a:xfrm>
          <a:off x="1800225" y="3124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380999</xdr:colOff>
      <xdr:row>6</xdr:row>
      <xdr:rowOff>114300</xdr:rowOff>
    </xdr:from>
    <xdr:to>
      <xdr:col>7</xdr:col>
      <xdr:colOff>0</xdr:colOff>
      <xdr:row>8</xdr:row>
      <xdr:rowOff>180975</xdr:rowOff>
    </xdr:to>
    <xdr:sp macro="" textlink="">
      <xdr:nvSpPr>
        <xdr:cNvPr id="8" name="AutoShape 4">
          <a:extLst>
            <a:ext uri="{FF2B5EF4-FFF2-40B4-BE49-F238E27FC236}">
              <a16:creationId xmlns:a16="http://schemas.microsoft.com/office/drawing/2014/main" id="{9B548DA6-387C-46AD-B4C5-7E84D8D9D36A}"/>
            </a:ext>
          </a:extLst>
        </xdr:cNvPr>
        <xdr:cNvSpPr>
          <a:spLocks noChangeArrowheads="1"/>
        </xdr:cNvSpPr>
      </xdr:nvSpPr>
      <xdr:spPr bwMode="auto">
        <a:xfrm>
          <a:off x="5333999" y="1257300"/>
          <a:ext cx="2419351"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xdr:row>
      <xdr:rowOff>419100</xdr:rowOff>
    </xdr:from>
    <xdr:to>
      <xdr:col>7</xdr:col>
      <xdr:colOff>0</xdr:colOff>
      <xdr:row>7</xdr:row>
      <xdr:rowOff>9525</xdr:rowOff>
    </xdr:to>
    <xdr:sp macro="" textlink="">
      <xdr:nvSpPr>
        <xdr:cNvPr id="9" name="CuadroTexto 11">
          <a:extLst>
            <a:ext uri="{FF2B5EF4-FFF2-40B4-BE49-F238E27FC236}">
              <a16:creationId xmlns:a16="http://schemas.microsoft.com/office/drawing/2014/main" id="{774C9910-BC5F-4451-9B5C-B69BD09CEE82}"/>
            </a:ext>
          </a:extLst>
        </xdr:cNvPr>
        <xdr:cNvSpPr txBox="1">
          <a:spLocks noChangeArrowheads="1"/>
        </xdr:cNvSpPr>
      </xdr:nvSpPr>
      <xdr:spPr bwMode="auto">
        <a:xfrm>
          <a:off x="1323975" y="3124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419100</xdr:rowOff>
    </xdr:from>
    <xdr:to>
      <xdr:col>7</xdr:col>
      <xdr:colOff>0</xdr:colOff>
      <xdr:row>7</xdr:row>
      <xdr:rowOff>9525</xdr:rowOff>
    </xdr:to>
    <xdr:sp macro="" textlink="">
      <xdr:nvSpPr>
        <xdr:cNvPr id="10" name="CuadroTexto 12">
          <a:extLst>
            <a:ext uri="{FF2B5EF4-FFF2-40B4-BE49-F238E27FC236}">
              <a16:creationId xmlns:a16="http://schemas.microsoft.com/office/drawing/2014/main" id="{4B309524-BF9D-4303-98D8-11D2153BAFE1}"/>
            </a:ext>
          </a:extLst>
        </xdr:cNvPr>
        <xdr:cNvSpPr txBox="1">
          <a:spLocks noChangeArrowheads="1"/>
        </xdr:cNvSpPr>
      </xdr:nvSpPr>
      <xdr:spPr bwMode="auto">
        <a:xfrm>
          <a:off x="1562100" y="3124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xdr:row>
      <xdr:rowOff>419100</xdr:rowOff>
    </xdr:from>
    <xdr:to>
      <xdr:col>7</xdr:col>
      <xdr:colOff>0</xdr:colOff>
      <xdr:row>7</xdr:row>
      <xdr:rowOff>9525</xdr:rowOff>
    </xdr:to>
    <xdr:sp macro="" textlink="">
      <xdr:nvSpPr>
        <xdr:cNvPr id="11" name="CuadroTexto 13">
          <a:extLst>
            <a:ext uri="{FF2B5EF4-FFF2-40B4-BE49-F238E27FC236}">
              <a16:creationId xmlns:a16="http://schemas.microsoft.com/office/drawing/2014/main" id="{7B4992E6-98D7-41C0-AF67-0CB2B3DEFEA6}"/>
            </a:ext>
          </a:extLst>
        </xdr:cNvPr>
        <xdr:cNvSpPr txBox="1">
          <a:spLocks noChangeArrowheads="1"/>
        </xdr:cNvSpPr>
      </xdr:nvSpPr>
      <xdr:spPr bwMode="auto">
        <a:xfrm>
          <a:off x="1085850" y="3124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180975</xdr:colOff>
      <xdr:row>12</xdr:row>
      <xdr:rowOff>47625</xdr:rowOff>
    </xdr:from>
    <xdr:to>
      <xdr:col>11</xdr:col>
      <xdr:colOff>447675</xdr:colOff>
      <xdr:row>17</xdr:row>
      <xdr:rowOff>38100</xdr:rowOff>
    </xdr:to>
    <xdr:pic>
      <xdr:nvPicPr>
        <xdr:cNvPr id="12" name="Imagen 11">
          <a:extLst>
            <a:ext uri="{FF2B5EF4-FFF2-40B4-BE49-F238E27FC236}">
              <a16:creationId xmlns:a16="http://schemas.microsoft.com/office/drawing/2014/main" id="{2DB7D202-C664-4603-8BD8-48F57765D6BB}"/>
            </a:ext>
          </a:extLst>
        </xdr:cNvPr>
        <xdr:cNvPicPr>
          <a:picLocks noChangeAspect="1"/>
        </xdr:cNvPicPr>
      </xdr:nvPicPr>
      <xdr:blipFill rotWithShape="1">
        <a:blip xmlns:r="http://schemas.openxmlformats.org/officeDocument/2006/relationships" r:embed="rId1"/>
        <a:srcRect l="14273" t="37874" r="70413" b="52959"/>
        <a:stretch/>
      </xdr:blipFill>
      <xdr:spPr>
        <a:xfrm>
          <a:off x="10287000" y="2647950"/>
          <a:ext cx="2800350" cy="942975"/>
        </a:xfrm>
        <a:prstGeom prst="rect">
          <a:avLst/>
        </a:prstGeom>
      </xdr:spPr>
    </xdr:pic>
    <xdr:clientData/>
  </xdr:twoCellAnchor>
  <xdr:oneCellAnchor>
    <xdr:from>
      <xdr:col>7</xdr:col>
      <xdr:colOff>742950</xdr:colOff>
      <xdr:row>18</xdr:row>
      <xdr:rowOff>171450</xdr:rowOff>
    </xdr:from>
    <xdr:ext cx="1472711" cy="280398"/>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B29111AE-4EFA-4CA9-BC90-B046A3FA63B6}"/>
                </a:ext>
              </a:extLst>
            </xdr:cNvPr>
            <xdr:cNvSpPr txBox="1"/>
          </xdr:nvSpPr>
          <xdr:spPr>
            <a:xfrm>
              <a:off x="10848975" y="3914775"/>
              <a:ext cx="1472711" cy="280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b>
                    <m:sSubPr>
                      <m:ctrlPr>
                        <a:rPr lang="es-CO" sz="1100" b="0" i="1">
                          <a:solidFill>
                            <a:sysClr val="windowText" lastClr="000000"/>
                          </a:solidFill>
                          <a:latin typeface="Cambria Math" panose="02040503050406030204" pitchFamily="18" charset="0"/>
                        </a:rPr>
                      </m:ctrlPr>
                    </m:sSubPr>
                    <m:e>
                      <m:r>
                        <a:rPr lang="es-CO" sz="1100" b="0" i="1">
                          <a:solidFill>
                            <a:sysClr val="windowText" lastClr="000000"/>
                          </a:solidFill>
                          <a:latin typeface="Cambria Math" panose="02040503050406030204" pitchFamily="18" charset="0"/>
                        </a:rPr>
                        <m:t>𝐸𝑃</m:t>
                      </m:r>
                    </m:e>
                    <m:sub>
                      <m:r>
                        <a:rPr lang="es-CO" sz="1100" b="0" i="1">
                          <a:solidFill>
                            <a:sysClr val="windowText" lastClr="000000"/>
                          </a:solidFill>
                          <a:latin typeface="Cambria Math" panose="02040503050406030204" pitchFamily="18" charset="0"/>
                        </a:rPr>
                        <m:t>𝑡</m:t>
                      </m:r>
                    </m:sub>
                  </m:sSub>
                  <m:r>
                    <a:rPr lang="es-CO" sz="1100" b="0" i="1">
                      <a:solidFill>
                        <a:sysClr val="windowText" lastClr="000000"/>
                      </a:solidFill>
                      <a:latin typeface="Cambria Math" panose="02040503050406030204" pitchFamily="18" charset="0"/>
                    </a:rPr>
                    <m:t>=</m:t>
                  </m:r>
                  <m:r>
                    <a:rPr lang="en-US" sz="1100" b="0" i="1">
                      <a:solidFill>
                        <a:sysClr val="windowText" lastClr="000000"/>
                      </a:solidFill>
                      <a:latin typeface="Cambria Math" panose="02040503050406030204" pitchFamily="18" charset="0"/>
                    </a:rPr>
                    <m:t>1−</m:t>
                  </m:r>
                  <m:f>
                    <m:fPr>
                      <m:ctrlPr>
                        <a:rPr lang="es-CO" sz="1100" b="0" i="1">
                          <a:solidFill>
                            <a:sysClr val="windowText" lastClr="000000"/>
                          </a:solidFill>
                          <a:latin typeface="Cambria Math" panose="02040503050406030204" pitchFamily="18" charset="0"/>
                        </a:rPr>
                      </m:ctrlPr>
                    </m:fPr>
                    <m:num>
                      <m:r>
                        <a:rPr lang="es-CO" sz="1100" b="0" i="1">
                          <a:solidFill>
                            <a:sysClr val="windowText" lastClr="000000"/>
                          </a:solidFill>
                          <a:latin typeface="Cambria Math" panose="02040503050406030204" pitchFamily="18" charset="0"/>
                        </a:rPr>
                        <m:t>(</m:t>
                      </m:r>
                      <m:sSub>
                        <m:sSubPr>
                          <m:ctrlPr>
                            <a:rPr lang="es-CO" sz="1100" b="0" i="1">
                              <a:solidFill>
                                <a:sysClr val="windowText" lastClr="000000"/>
                              </a:solidFill>
                              <a:latin typeface="Cambria Math" panose="02040503050406030204" pitchFamily="18" charset="0"/>
                            </a:rPr>
                          </m:ctrlPr>
                        </m:sSubPr>
                        <m:e>
                          <m:r>
                            <a:rPr lang="es-CO" sz="1100" b="0" i="1">
                              <a:solidFill>
                                <a:sysClr val="windowText" lastClr="000000"/>
                              </a:solidFill>
                              <a:latin typeface="Cambria Math" panose="02040503050406030204" pitchFamily="18" charset="0"/>
                            </a:rPr>
                            <m:t>𝐼𝑃</m:t>
                          </m:r>
                        </m:e>
                        <m:sub>
                          <m:r>
                            <a:rPr lang="es-CO" sz="1100" b="0" i="1">
                              <a:solidFill>
                                <a:sysClr val="windowText" lastClr="000000"/>
                              </a:solidFill>
                              <a:latin typeface="Cambria Math" panose="02040503050406030204" pitchFamily="18" charset="0"/>
                            </a:rPr>
                            <m:t>𝑡</m:t>
                          </m:r>
                          <m:r>
                            <a:rPr lang="es-CO" sz="1100" b="0" i="1">
                              <a:solidFill>
                                <a:sysClr val="windowText" lastClr="000000"/>
                              </a:solidFill>
                              <a:latin typeface="Cambria Math" panose="02040503050406030204" pitchFamily="18" charset="0"/>
                            </a:rPr>
                            <m:t>−</m:t>
                          </m:r>
                        </m:sub>
                      </m:sSub>
                      <m:r>
                        <a:rPr lang="es-CO" sz="1100" b="0" i="1">
                          <a:solidFill>
                            <a:sysClr val="windowText" lastClr="000000"/>
                          </a:solidFill>
                          <a:latin typeface="Cambria Math" panose="02040503050406030204" pitchFamily="18" charset="0"/>
                          <a:ea typeface="Cambria Math" panose="02040503050406030204" pitchFamily="18" charset="0"/>
                        </a:rPr>
                        <m:t>𝜑</m:t>
                      </m:r>
                      <m:sSub>
                        <m:sSubPr>
                          <m:ctrlPr>
                            <a:rPr lang="es-CO" sz="1100" b="0" i="1">
                              <a:solidFill>
                                <a:sysClr val="windowText" lastClr="000000"/>
                              </a:solidFill>
                              <a:effectLst/>
                              <a:latin typeface="Cambria Math" panose="02040503050406030204" pitchFamily="18" charset="0"/>
                              <a:ea typeface="+mn-ea"/>
                              <a:cs typeface="+mn-cs"/>
                            </a:rPr>
                          </m:ctrlPr>
                        </m:sSubPr>
                        <m:e>
                          <m:r>
                            <a:rPr lang="es-CO" sz="1100" b="0" i="1">
                              <a:solidFill>
                                <a:sysClr val="windowText" lastClr="000000"/>
                              </a:solidFill>
                              <a:effectLst/>
                              <a:latin typeface="Cambria Math" panose="02040503050406030204" pitchFamily="18" charset="0"/>
                              <a:ea typeface="+mn-ea"/>
                              <a:cs typeface="+mn-cs"/>
                            </a:rPr>
                            <m:t>𝐼𝑃</m:t>
                          </m:r>
                        </m:e>
                        <m:sub>
                          <m:r>
                            <a:rPr lang="es-CO" sz="1100" b="0" i="1">
                              <a:solidFill>
                                <a:sysClr val="windowText" lastClr="000000"/>
                              </a:solidFill>
                              <a:effectLst/>
                              <a:latin typeface="Cambria Math" panose="02040503050406030204" pitchFamily="18" charset="0"/>
                              <a:ea typeface="+mn-ea"/>
                              <a:cs typeface="+mn-cs"/>
                            </a:rPr>
                            <m:t>𝑡</m:t>
                          </m:r>
                          <m:r>
                            <a:rPr lang="es-CO" sz="1100" b="0" i="1">
                              <a:solidFill>
                                <a:sysClr val="windowText" lastClr="000000"/>
                              </a:solidFill>
                              <a:effectLst/>
                              <a:latin typeface="Cambria Math" panose="02040503050406030204" pitchFamily="18" charset="0"/>
                              <a:ea typeface="+mn-ea"/>
                              <a:cs typeface="+mn-cs"/>
                            </a:rPr>
                            <m:t>)</m:t>
                          </m:r>
                        </m:sub>
                      </m:sSub>
                    </m:num>
                    <m:den>
                      <m:sSub>
                        <m:sSubPr>
                          <m:ctrlPr>
                            <a:rPr lang="es-CO" sz="1100" b="0" i="1">
                              <a:solidFill>
                                <a:sysClr val="windowText" lastClr="000000"/>
                              </a:solidFill>
                              <a:latin typeface="Cambria Math" panose="02040503050406030204" pitchFamily="18" charset="0"/>
                            </a:rPr>
                          </m:ctrlPr>
                        </m:sSubPr>
                        <m:e>
                          <m:r>
                            <a:rPr lang="es-CO" sz="1100" b="0" i="1">
                              <a:solidFill>
                                <a:sysClr val="windowText" lastClr="000000"/>
                              </a:solidFill>
                              <a:latin typeface="Cambria Math" panose="02040503050406030204" pitchFamily="18" charset="0"/>
                            </a:rPr>
                            <m:t>𝐼𝑅</m:t>
                          </m:r>
                        </m:e>
                        <m:sub>
                          <m:r>
                            <a:rPr lang="es-CO" sz="1100" b="0" i="1">
                              <a:solidFill>
                                <a:sysClr val="windowText" lastClr="000000"/>
                              </a:solidFill>
                              <a:latin typeface="Cambria Math" panose="02040503050406030204" pitchFamily="18" charset="0"/>
                            </a:rPr>
                            <m:t>𝑡</m:t>
                          </m:r>
                        </m:sub>
                      </m:sSub>
                    </m:den>
                  </m:f>
                </m:oMath>
              </a14:m>
              <a:r>
                <a:rPr lang="es-CO" sz="1100">
                  <a:solidFill>
                    <a:sysClr val="windowText" lastClr="000000"/>
                  </a:solidFill>
                </a:rPr>
                <a:t>*100 </a:t>
              </a:r>
            </a:p>
          </xdr:txBody>
        </xdr:sp>
      </mc:Choice>
      <mc:Fallback xmlns="">
        <xdr:sp macro="" textlink="">
          <xdr:nvSpPr>
            <xdr:cNvPr id="13" name="CuadroTexto 12">
              <a:extLst>
                <a:ext uri="{FF2B5EF4-FFF2-40B4-BE49-F238E27FC236}">
                  <a16:creationId xmlns:a16="http://schemas.microsoft.com/office/drawing/2014/main" id="{B29111AE-4EFA-4CA9-BC90-B046A3FA63B6}"/>
                </a:ext>
              </a:extLst>
            </xdr:cNvPr>
            <xdr:cNvSpPr txBox="1"/>
          </xdr:nvSpPr>
          <xdr:spPr>
            <a:xfrm>
              <a:off x="10848975" y="3914775"/>
              <a:ext cx="1472711" cy="280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solidFill>
                    <a:sysClr val="windowText" lastClr="000000"/>
                  </a:solidFill>
                  <a:latin typeface="Cambria Math" panose="02040503050406030204" pitchFamily="18" charset="0"/>
                </a:rPr>
                <a:t>〖𝐸𝑃〗_𝑡=</a:t>
              </a:r>
              <a:r>
                <a:rPr lang="en-US" sz="1100" b="0" i="0">
                  <a:solidFill>
                    <a:sysClr val="windowText" lastClr="000000"/>
                  </a:solidFill>
                  <a:latin typeface="Cambria Math" panose="02040503050406030204" pitchFamily="18" charset="0"/>
                </a:rPr>
                <a:t>1−</a:t>
              </a:r>
              <a:r>
                <a:rPr lang="es-CO" sz="1100" b="0" i="0">
                  <a:solidFill>
                    <a:sysClr val="windowText" lastClr="000000"/>
                  </a:solidFill>
                  <a:latin typeface="Cambria Math" panose="02040503050406030204" pitchFamily="18" charset="0"/>
                </a:rPr>
                <a:t>((〖𝐼𝑃〗_(𝑡−)</a:t>
              </a:r>
              <a:r>
                <a:rPr lang="es-CO" sz="1100" b="0" i="0">
                  <a:solidFill>
                    <a:sysClr val="windowText" lastClr="000000"/>
                  </a:solidFill>
                  <a:latin typeface="Cambria Math" panose="02040503050406030204" pitchFamily="18" charset="0"/>
                  <a:ea typeface="Cambria Math" panose="02040503050406030204" pitchFamily="18" charset="0"/>
                </a:rPr>
                <a:t> 𝜑</a:t>
              </a:r>
              <a:r>
                <a:rPr lang="es-CO" sz="1100" b="0" i="0">
                  <a:solidFill>
                    <a:sysClr val="windowText" lastClr="000000"/>
                  </a:solidFill>
                  <a:effectLst/>
                  <a:latin typeface="Cambria Math" panose="02040503050406030204" pitchFamily="18" charset="0"/>
                  <a:ea typeface="+mn-ea"/>
                  <a:cs typeface="+mn-cs"/>
                </a:rPr>
                <a:t>〖𝐼𝑃〗_(𝑡)))/〖</a:t>
              </a:r>
              <a:r>
                <a:rPr lang="es-CO" sz="1100" b="0" i="0">
                  <a:solidFill>
                    <a:sysClr val="windowText" lastClr="000000"/>
                  </a:solidFill>
                  <a:latin typeface="Cambria Math" panose="02040503050406030204" pitchFamily="18" charset="0"/>
                </a:rPr>
                <a:t>𝐼𝑅〗_𝑡 </a:t>
              </a:r>
              <a:r>
                <a:rPr lang="es-CO" sz="1100">
                  <a:solidFill>
                    <a:sysClr val="windowText" lastClr="000000"/>
                  </a:solidFill>
                </a:rPr>
                <a:t>*100 </a:t>
              </a:r>
            </a:p>
          </xdr:txBody>
        </xdr:sp>
      </mc:Fallback>
    </mc:AlternateContent>
    <xdr:clientData/>
  </xdr:oneCellAnchor>
  <xdr:twoCellAnchor>
    <xdr:from>
      <xdr:col>9</xdr:col>
      <xdr:colOff>523875</xdr:colOff>
      <xdr:row>31</xdr:row>
      <xdr:rowOff>9525</xdr:rowOff>
    </xdr:from>
    <xdr:to>
      <xdr:col>14</xdr:col>
      <xdr:colOff>57150</xdr:colOff>
      <xdr:row>32</xdr:row>
      <xdr:rowOff>428625</xdr:rowOff>
    </xdr:to>
    <xdr:sp macro="" textlink="">
      <xdr:nvSpPr>
        <xdr:cNvPr id="14" name="AutoShape 4">
          <a:extLst>
            <a:ext uri="{FF2B5EF4-FFF2-40B4-BE49-F238E27FC236}">
              <a16:creationId xmlns:a16="http://schemas.microsoft.com/office/drawing/2014/main" id="{9CEDF392-1704-4AFA-A74A-B261730286A4}"/>
            </a:ext>
          </a:extLst>
        </xdr:cNvPr>
        <xdr:cNvSpPr>
          <a:spLocks noChangeArrowheads="1"/>
        </xdr:cNvSpPr>
      </xdr:nvSpPr>
      <xdr:spPr bwMode="auto">
        <a:xfrm>
          <a:off x="5886450" y="6229350"/>
          <a:ext cx="2028825" cy="752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es-CO"/>
        </a:p>
      </xdr:txBody>
    </xdr:sp>
    <xdr:clientData/>
  </xdr:twoCellAnchor>
  <xdr:twoCellAnchor editAs="oneCell">
    <xdr:from>
      <xdr:col>8</xdr:col>
      <xdr:colOff>409575</xdr:colOff>
      <xdr:row>22</xdr:row>
      <xdr:rowOff>180975</xdr:rowOff>
    </xdr:from>
    <xdr:to>
      <xdr:col>11</xdr:col>
      <xdr:colOff>866775</xdr:colOff>
      <xdr:row>27</xdr:row>
      <xdr:rowOff>123824</xdr:rowOff>
    </xdr:to>
    <xdr:pic>
      <xdr:nvPicPr>
        <xdr:cNvPr id="16" name="Imagen 15">
          <a:extLst>
            <a:ext uri="{FF2B5EF4-FFF2-40B4-BE49-F238E27FC236}">
              <a16:creationId xmlns:a16="http://schemas.microsoft.com/office/drawing/2014/main" id="{014EFF89-E555-45E4-A2A2-DC80F8CB1276}"/>
            </a:ext>
          </a:extLst>
        </xdr:cNvPr>
        <xdr:cNvPicPr>
          <a:picLocks noChangeAspect="1"/>
        </xdr:cNvPicPr>
      </xdr:nvPicPr>
      <xdr:blipFill rotWithShape="1">
        <a:blip xmlns:r="http://schemas.openxmlformats.org/officeDocument/2006/relationships" r:embed="rId2"/>
        <a:srcRect l="6719" t="33152" r="80155" b="58142"/>
        <a:stretch/>
      </xdr:blipFill>
      <xdr:spPr>
        <a:xfrm>
          <a:off x="9715500" y="4686300"/>
          <a:ext cx="2400300" cy="895349"/>
        </a:xfrm>
        <a:prstGeom prst="rect">
          <a:avLst/>
        </a:prstGeom>
      </xdr:spPr>
    </xdr:pic>
    <xdr:clientData/>
  </xdr:twoCellAnchor>
  <xdr:twoCellAnchor>
    <xdr:from>
      <xdr:col>11</xdr:col>
      <xdr:colOff>923925</xdr:colOff>
      <xdr:row>40</xdr:row>
      <xdr:rowOff>19050</xdr:rowOff>
    </xdr:from>
    <xdr:to>
      <xdr:col>17</xdr:col>
      <xdr:colOff>57150</xdr:colOff>
      <xdr:row>42</xdr:row>
      <xdr:rowOff>0</xdr:rowOff>
    </xdr:to>
    <xdr:sp macro="" textlink="">
      <xdr:nvSpPr>
        <xdr:cNvPr id="17" name="AutoShape 4">
          <a:extLst>
            <a:ext uri="{FF2B5EF4-FFF2-40B4-BE49-F238E27FC236}">
              <a16:creationId xmlns:a16="http://schemas.microsoft.com/office/drawing/2014/main" id="{A5C40A08-DD2E-4A80-9F42-1788322743C0}"/>
            </a:ext>
          </a:extLst>
        </xdr:cNvPr>
        <xdr:cNvSpPr>
          <a:spLocks noChangeArrowheads="1"/>
        </xdr:cNvSpPr>
      </xdr:nvSpPr>
      <xdr:spPr bwMode="auto">
        <a:xfrm>
          <a:off x="4886325" y="11963400"/>
          <a:ext cx="2533650"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381000</xdr:colOff>
      <xdr:row>34</xdr:row>
      <xdr:rowOff>142875</xdr:rowOff>
    </xdr:from>
    <xdr:to>
      <xdr:col>13</xdr:col>
      <xdr:colOff>133350</xdr:colOff>
      <xdr:row>39</xdr:row>
      <xdr:rowOff>57151</xdr:rowOff>
    </xdr:to>
    <xdr:pic>
      <xdr:nvPicPr>
        <xdr:cNvPr id="18" name="Imagen 17">
          <a:extLst>
            <a:ext uri="{FF2B5EF4-FFF2-40B4-BE49-F238E27FC236}">
              <a16:creationId xmlns:a16="http://schemas.microsoft.com/office/drawing/2014/main" id="{9CCACCB8-9EB8-48EC-B22F-A6CE3C5F7A4A}"/>
            </a:ext>
          </a:extLst>
        </xdr:cNvPr>
        <xdr:cNvPicPr>
          <a:picLocks noChangeAspect="1"/>
        </xdr:cNvPicPr>
      </xdr:nvPicPr>
      <xdr:blipFill rotWithShape="1">
        <a:blip xmlns:r="http://schemas.openxmlformats.org/officeDocument/2006/relationships" r:embed="rId3"/>
        <a:srcRect l="28336" t="51025" r="56765" b="40548"/>
        <a:stretch/>
      </xdr:blipFill>
      <xdr:spPr>
        <a:xfrm>
          <a:off x="10048875" y="7324725"/>
          <a:ext cx="2724150" cy="866776"/>
        </a:xfrm>
        <a:prstGeom prst="rect">
          <a:avLst/>
        </a:prstGeom>
      </xdr:spPr>
    </xdr:pic>
    <xdr:clientData/>
  </xdr:twoCellAnchor>
  <xdr:twoCellAnchor>
    <xdr:from>
      <xdr:col>6</xdr:col>
      <xdr:colOff>1</xdr:colOff>
      <xdr:row>64</xdr:row>
      <xdr:rowOff>76200</xdr:rowOff>
    </xdr:from>
    <xdr:to>
      <xdr:col>9</xdr:col>
      <xdr:colOff>19051</xdr:colOff>
      <xdr:row>67</xdr:row>
      <xdr:rowOff>0</xdr:rowOff>
    </xdr:to>
    <xdr:sp macro="" textlink="">
      <xdr:nvSpPr>
        <xdr:cNvPr id="19" name="AutoShape 4">
          <a:extLst>
            <a:ext uri="{FF2B5EF4-FFF2-40B4-BE49-F238E27FC236}">
              <a16:creationId xmlns:a16="http://schemas.microsoft.com/office/drawing/2014/main" id="{CF742BE3-99C8-4884-8535-56AB7C48330E}"/>
            </a:ext>
          </a:extLst>
        </xdr:cNvPr>
        <xdr:cNvSpPr>
          <a:spLocks noChangeArrowheads="1"/>
        </xdr:cNvSpPr>
      </xdr:nvSpPr>
      <xdr:spPr bwMode="auto">
        <a:xfrm>
          <a:off x="933451" y="2200275"/>
          <a:ext cx="301942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60</xdr:row>
      <xdr:rowOff>171451</xdr:rowOff>
    </xdr:from>
    <xdr:to>
      <xdr:col>3</xdr:col>
      <xdr:colOff>752475</xdr:colOff>
      <xdr:row>63</xdr:row>
      <xdr:rowOff>57151</xdr:rowOff>
    </xdr:to>
    <xdr:pic>
      <xdr:nvPicPr>
        <xdr:cNvPr id="20" name="Imagen 19">
          <a:extLst>
            <a:ext uri="{FF2B5EF4-FFF2-40B4-BE49-F238E27FC236}">
              <a16:creationId xmlns:a16="http://schemas.microsoft.com/office/drawing/2014/main" id="{71E672CE-4B8E-4566-8095-0CD96B9132FB}"/>
            </a:ext>
          </a:extLst>
        </xdr:cNvPr>
        <xdr:cNvPicPr>
          <a:picLocks noChangeAspect="1"/>
        </xdr:cNvPicPr>
      </xdr:nvPicPr>
      <xdr:blipFill rotWithShape="1">
        <a:blip xmlns:r="http://schemas.openxmlformats.org/officeDocument/2006/relationships" r:embed="rId4"/>
        <a:srcRect l="31046" t="38338" r="59734" b="55550"/>
        <a:stretch/>
      </xdr:blipFill>
      <xdr:spPr>
        <a:xfrm>
          <a:off x="2038350" y="12382501"/>
          <a:ext cx="1685925" cy="628650"/>
        </a:xfrm>
        <a:prstGeom prst="rect">
          <a:avLst/>
        </a:prstGeom>
      </xdr:spPr>
    </xdr:pic>
    <xdr:clientData/>
  </xdr:twoCellAnchor>
  <xdr:twoCellAnchor editAs="oneCell">
    <xdr:from>
      <xdr:col>1</xdr:col>
      <xdr:colOff>600075</xdr:colOff>
      <xdr:row>66</xdr:row>
      <xdr:rowOff>66675</xdr:rowOff>
    </xdr:from>
    <xdr:to>
      <xdr:col>3</xdr:col>
      <xdr:colOff>762001</xdr:colOff>
      <xdr:row>69</xdr:row>
      <xdr:rowOff>19050</xdr:rowOff>
    </xdr:to>
    <xdr:pic>
      <xdr:nvPicPr>
        <xdr:cNvPr id="21" name="Imagen 20">
          <a:extLst>
            <a:ext uri="{FF2B5EF4-FFF2-40B4-BE49-F238E27FC236}">
              <a16:creationId xmlns:a16="http://schemas.microsoft.com/office/drawing/2014/main" id="{3BA8059A-C415-49B0-8C3D-B3CB217013FD}"/>
            </a:ext>
          </a:extLst>
        </xdr:cNvPr>
        <xdr:cNvPicPr>
          <a:picLocks noChangeAspect="1"/>
        </xdr:cNvPicPr>
      </xdr:nvPicPr>
      <xdr:blipFill rotWithShape="1">
        <a:blip xmlns:r="http://schemas.openxmlformats.org/officeDocument/2006/relationships" r:embed="rId5"/>
        <a:srcRect l="30889" t="43987" r="57391" b="50086"/>
        <a:stretch/>
      </xdr:blipFill>
      <xdr:spPr>
        <a:xfrm>
          <a:off x="1590675" y="13563600"/>
          <a:ext cx="2143126"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topLeftCell="A7" workbookViewId="0">
      <selection activeCell="K8" sqref="K8"/>
    </sheetView>
  </sheetViews>
  <sheetFormatPr baseColWidth="10" defaultRowHeight="14.25" x14ac:dyDescent="0.2"/>
  <cols>
    <col min="1" max="1" width="0.21875" style="4" customWidth="1"/>
    <col min="2" max="2" width="16.88671875" style="1" customWidth="1"/>
    <col min="3" max="3" width="9" style="2" bestFit="1" customWidth="1"/>
    <col min="4" max="4" width="28.5546875" style="2" customWidth="1"/>
    <col min="5" max="5" width="31.88671875" style="1" customWidth="1"/>
    <col min="6" max="6" width="9.44140625" style="1" bestFit="1" customWidth="1"/>
    <col min="7" max="7" width="11.6640625" style="1" customWidth="1"/>
    <col min="8" max="8" width="15.109375" style="1" customWidth="1"/>
    <col min="9" max="9" width="11.88671875" style="1" customWidth="1"/>
    <col min="10" max="10" width="9.6640625" style="1" bestFit="1" customWidth="1"/>
    <col min="11" max="11" width="42.5546875" style="1" customWidth="1"/>
    <col min="12" max="12" width="10.109375" style="3" bestFit="1" customWidth="1"/>
    <col min="13" max="16384" width="11.5546875" style="4"/>
  </cols>
  <sheetData>
    <row r="1" spans="2:12" ht="23.25" x14ac:dyDescent="0.35">
      <c r="B1" s="78" t="s">
        <v>115</v>
      </c>
      <c r="C1" s="78"/>
      <c r="D1" s="78"/>
      <c r="E1" s="78"/>
      <c r="F1" s="78"/>
      <c r="G1" s="78"/>
      <c r="H1" s="78"/>
      <c r="I1" s="78"/>
      <c r="J1" s="78"/>
      <c r="K1" s="78"/>
      <c r="L1" s="78"/>
    </row>
    <row r="3" spans="2:12" ht="15" thickBot="1" x14ac:dyDescent="0.25"/>
    <row r="4" spans="2:12" s="19" customFormat="1" ht="25.5" x14ac:dyDescent="0.2">
      <c r="B4" s="16" t="s">
        <v>80</v>
      </c>
      <c r="C4" s="17" t="s">
        <v>81</v>
      </c>
      <c r="D4" s="17" t="s">
        <v>118</v>
      </c>
      <c r="E4" s="17" t="s">
        <v>82</v>
      </c>
      <c r="F4" s="17" t="s">
        <v>83</v>
      </c>
      <c r="G4" s="17" t="s">
        <v>84</v>
      </c>
      <c r="H4" s="17" t="s">
        <v>85</v>
      </c>
      <c r="I4" s="17" t="s">
        <v>86</v>
      </c>
      <c r="J4" s="17" t="s">
        <v>87</v>
      </c>
      <c r="K4" s="17" t="s">
        <v>22</v>
      </c>
      <c r="L4" s="18" t="s">
        <v>88</v>
      </c>
    </row>
    <row r="5" spans="2:12" s="25" customFormat="1" ht="141.75" customHeight="1" x14ac:dyDescent="0.2">
      <c r="B5" s="20" t="s">
        <v>33</v>
      </c>
      <c r="C5" s="21" t="s">
        <v>89</v>
      </c>
      <c r="D5" s="21"/>
      <c r="E5" s="22" t="s">
        <v>90</v>
      </c>
      <c r="F5" s="21" t="s">
        <v>91</v>
      </c>
      <c r="G5" s="23" t="s">
        <v>40</v>
      </c>
      <c r="H5" s="22" t="s">
        <v>92</v>
      </c>
      <c r="I5" s="22" t="s">
        <v>93</v>
      </c>
      <c r="J5" s="21" t="s">
        <v>40</v>
      </c>
      <c r="K5" s="22" t="s">
        <v>130</v>
      </c>
      <c r="L5" s="24"/>
    </row>
    <row r="6" spans="2:12" s="25" customFormat="1" ht="138" customHeight="1" x14ac:dyDescent="0.2">
      <c r="B6" s="20" t="s">
        <v>94</v>
      </c>
      <c r="C6" s="21" t="s">
        <v>89</v>
      </c>
      <c r="D6" s="21"/>
      <c r="E6" s="22" t="s">
        <v>95</v>
      </c>
      <c r="F6" s="21" t="s">
        <v>91</v>
      </c>
      <c r="G6" s="22" t="s">
        <v>96</v>
      </c>
      <c r="H6" s="22" t="s">
        <v>97</v>
      </c>
      <c r="I6" s="22" t="s">
        <v>98</v>
      </c>
      <c r="J6" s="21" t="s">
        <v>40</v>
      </c>
      <c r="K6" s="22" t="s">
        <v>130</v>
      </c>
      <c r="L6" s="24"/>
    </row>
    <row r="7" spans="2:12" s="25" customFormat="1" ht="147" customHeight="1" x14ac:dyDescent="0.2">
      <c r="B7" s="20" t="s">
        <v>99</v>
      </c>
      <c r="C7" s="21" t="s">
        <v>100</v>
      </c>
      <c r="D7" s="21"/>
      <c r="E7" s="22" t="s">
        <v>101</v>
      </c>
      <c r="F7" s="21" t="s">
        <v>102</v>
      </c>
      <c r="G7" s="22" t="s">
        <v>103</v>
      </c>
      <c r="H7" s="22" t="s">
        <v>104</v>
      </c>
      <c r="I7" s="22" t="s">
        <v>105</v>
      </c>
      <c r="J7" s="26">
        <v>6.7000000000000002E-3</v>
      </c>
      <c r="K7" s="22" t="s">
        <v>140</v>
      </c>
      <c r="L7" s="27">
        <v>0.99329999999999996</v>
      </c>
    </row>
    <row r="8" spans="2:12" s="25" customFormat="1" ht="255.75" customHeight="1" x14ac:dyDescent="0.2">
      <c r="B8" s="20" t="s">
        <v>106</v>
      </c>
      <c r="C8" s="21" t="s">
        <v>100</v>
      </c>
      <c r="D8" s="21"/>
      <c r="E8" s="22" t="s">
        <v>131</v>
      </c>
      <c r="F8" s="21" t="s">
        <v>102</v>
      </c>
      <c r="G8" s="22" t="s">
        <v>107</v>
      </c>
      <c r="H8" s="22" t="s">
        <v>108</v>
      </c>
      <c r="I8" s="22" t="s">
        <v>105</v>
      </c>
      <c r="J8" s="28">
        <v>0.85</v>
      </c>
      <c r="K8" s="22" t="s">
        <v>139</v>
      </c>
      <c r="L8" s="27">
        <v>0.69230000000000003</v>
      </c>
    </row>
    <row r="9" spans="2:12" s="25" customFormat="1" ht="62.25" customHeight="1" thickBot="1" x14ac:dyDescent="0.25">
      <c r="B9" s="29" t="s">
        <v>109</v>
      </c>
      <c r="C9" s="30" t="s">
        <v>100</v>
      </c>
      <c r="D9" s="30"/>
      <c r="E9" s="31" t="s">
        <v>110</v>
      </c>
      <c r="F9" s="30" t="s">
        <v>111</v>
      </c>
      <c r="G9" s="31" t="s">
        <v>40</v>
      </c>
      <c r="H9" s="31" t="s">
        <v>112</v>
      </c>
      <c r="I9" s="31" t="s">
        <v>113</v>
      </c>
      <c r="J9" s="32">
        <v>1</v>
      </c>
      <c r="K9" s="31" t="s">
        <v>114</v>
      </c>
      <c r="L9" s="33">
        <v>1</v>
      </c>
    </row>
    <row r="10" spans="2:12" s="25" customFormat="1" ht="13.5" thickBot="1" x14ac:dyDescent="0.25">
      <c r="B10" s="34"/>
      <c r="C10" s="35"/>
      <c r="D10" s="35"/>
      <c r="E10" s="36"/>
      <c r="F10" s="34"/>
      <c r="G10" s="36"/>
      <c r="H10" s="36"/>
      <c r="I10" s="34"/>
      <c r="J10" s="34"/>
      <c r="K10" s="142" t="s">
        <v>136</v>
      </c>
      <c r="L10" s="141">
        <f>AVERAGE(L7:L9)</f>
        <v>0.8952</v>
      </c>
    </row>
    <row r="11" spans="2:12" x14ac:dyDescent="0.2">
      <c r="G11" s="5"/>
      <c r="H11" s="5"/>
      <c r="K11" s="5"/>
    </row>
    <row r="12" spans="2:12" x14ac:dyDescent="0.2">
      <c r="G12" s="5"/>
      <c r="K12" s="5"/>
    </row>
    <row r="13" spans="2:12" x14ac:dyDescent="0.2">
      <c r="G13" s="5"/>
      <c r="K13" s="5"/>
    </row>
    <row r="14" spans="2:12" x14ac:dyDescent="0.2">
      <c r="G14" s="5"/>
      <c r="K14" s="5"/>
    </row>
    <row r="15" spans="2:12" x14ac:dyDescent="0.2">
      <c r="G15" s="5"/>
      <c r="K15" s="5"/>
    </row>
    <row r="16" spans="2:12" x14ac:dyDescent="0.2">
      <c r="G16" s="5"/>
      <c r="K16" s="5"/>
    </row>
    <row r="17" spans="11:11" x14ac:dyDescent="0.2">
      <c r="K17" s="5"/>
    </row>
    <row r="18" spans="11:11" x14ac:dyDescent="0.2">
      <c r="K18" s="5"/>
    </row>
    <row r="19" spans="11:11" x14ac:dyDescent="0.2">
      <c r="K19" s="5"/>
    </row>
    <row r="20" spans="11:11" x14ac:dyDescent="0.2">
      <c r="K20" s="5"/>
    </row>
    <row r="21" spans="11:11" x14ac:dyDescent="0.2">
      <c r="K21" s="5"/>
    </row>
    <row r="22" spans="11:11" x14ac:dyDescent="0.2">
      <c r="K22" s="5"/>
    </row>
    <row r="23" spans="11:11" x14ac:dyDescent="0.2">
      <c r="K23" s="5"/>
    </row>
    <row r="24" spans="11:11" x14ac:dyDescent="0.2">
      <c r="K24" s="5"/>
    </row>
    <row r="25" spans="11:11" x14ac:dyDescent="0.2">
      <c r="K25" s="5"/>
    </row>
    <row r="26" spans="11:11" x14ac:dyDescent="0.2">
      <c r="K26" s="5"/>
    </row>
    <row r="27" spans="11:11" x14ac:dyDescent="0.2">
      <c r="K27" s="5"/>
    </row>
    <row r="28" spans="11:11" x14ac:dyDescent="0.2">
      <c r="K28" s="5"/>
    </row>
    <row r="29" spans="11:11" x14ac:dyDescent="0.2">
      <c r="K29" s="5"/>
    </row>
    <row r="30" spans="11:11" x14ac:dyDescent="0.2">
      <c r="K30" s="5"/>
    </row>
    <row r="31" spans="11:11" x14ac:dyDescent="0.2">
      <c r="K31" s="5"/>
    </row>
    <row r="32" spans="11:11" x14ac:dyDescent="0.2">
      <c r="K32" s="5"/>
    </row>
    <row r="33" spans="11:11" x14ac:dyDescent="0.2">
      <c r="K33" s="5"/>
    </row>
    <row r="34" spans="11:11" x14ac:dyDescent="0.2">
      <c r="K34" s="5"/>
    </row>
    <row r="35" spans="11:11" x14ac:dyDescent="0.2">
      <c r="K35" s="5"/>
    </row>
    <row r="36" spans="11:11" x14ac:dyDescent="0.2">
      <c r="K36" s="5"/>
    </row>
    <row r="37" spans="11:11" x14ac:dyDescent="0.2">
      <c r="K37" s="5"/>
    </row>
    <row r="38" spans="11:11" x14ac:dyDescent="0.2">
      <c r="K38" s="5"/>
    </row>
    <row r="39" spans="11:11" x14ac:dyDescent="0.2">
      <c r="K39" s="5"/>
    </row>
    <row r="40" spans="11:11" x14ac:dyDescent="0.2">
      <c r="K40" s="5"/>
    </row>
    <row r="41" spans="11:11" x14ac:dyDescent="0.2">
      <c r="K41" s="5"/>
    </row>
    <row r="42" spans="11:11" x14ac:dyDescent="0.2">
      <c r="K42" s="5"/>
    </row>
    <row r="43" spans="11:11" x14ac:dyDescent="0.2">
      <c r="K43" s="5"/>
    </row>
    <row r="44" spans="11:11" x14ac:dyDescent="0.2">
      <c r="K44" s="5"/>
    </row>
    <row r="45" spans="11:11" x14ac:dyDescent="0.2">
      <c r="K45" s="5"/>
    </row>
    <row r="46" spans="11:11" x14ac:dyDescent="0.2">
      <c r="K46" s="5"/>
    </row>
    <row r="47" spans="11:11" x14ac:dyDescent="0.2">
      <c r="K47" s="5"/>
    </row>
    <row r="48" spans="11:11" x14ac:dyDescent="0.2">
      <c r="K48" s="5"/>
    </row>
    <row r="49" spans="11:11" x14ac:dyDescent="0.2">
      <c r="K49" s="5"/>
    </row>
    <row r="50" spans="11:11" x14ac:dyDescent="0.2">
      <c r="K50" s="5"/>
    </row>
    <row r="51" spans="11:11" x14ac:dyDescent="0.2">
      <c r="K51" s="5"/>
    </row>
  </sheetData>
  <mergeCells count="1">
    <mergeCell ref="B1:L1"/>
  </mergeCells>
  <printOptions horizontalCentered="1" verticalCentered="1"/>
  <pageMargins left="0.19685039370078741" right="0.19685039370078741" top="0.19685039370078741" bottom="0.19685039370078741" header="0.31496062992125984" footer="0.31496062992125984"/>
  <pageSetup paperSize="41" scale="64"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U67"/>
  <sheetViews>
    <sheetView topLeftCell="A66" workbookViewId="0">
      <selection activeCell="K74" sqref="K74"/>
    </sheetView>
  </sheetViews>
  <sheetFormatPr baseColWidth="10" defaultRowHeight="15" x14ac:dyDescent="0.2"/>
  <cols>
    <col min="1" max="5" width="11.5546875" style="12"/>
    <col min="6" max="6" width="5.21875" style="12" customWidth="1"/>
    <col min="7" max="9" width="6.88671875" style="12" customWidth="1"/>
    <col min="10" max="10" width="4.21875" style="12" customWidth="1"/>
    <col min="11" max="16384" width="11.5546875" style="12"/>
  </cols>
  <sheetData>
    <row r="4" spans="5:7" x14ac:dyDescent="0.2">
      <c r="E4" s="11"/>
    </row>
    <row r="5" spans="5:7" x14ac:dyDescent="0.2">
      <c r="E5" s="11"/>
    </row>
    <row r="6" spans="5:7" x14ac:dyDescent="0.2">
      <c r="E6" s="11"/>
    </row>
    <row r="7" spans="5:7" x14ac:dyDescent="0.2">
      <c r="E7" s="11"/>
      <c r="F7" s="13"/>
      <c r="G7" s="13"/>
    </row>
    <row r="8" spans="5:7" ht="39.75" customHeight="1" x14ac:dyDescent="0.2">
      <c r="E8" s="11"/>
      <c r="F8" s="13"/>
      <c r="G8" s="40" t="s">
        <v>119</v>
      </c>
    </row>
    <row r="9" spans="5:7" x14ac:dyDescent="0.2">
      <c r="E9" s="11"/>
      <c r="F9" s="13"/>
      <c r="G9" s="41">
        <v>12</v>
      </c>
    </row>
    <row r="10" spans="5:7" x14ac:dyDescent="0.2">
      <c r="E10" s="11"/>
      <c r="F10" s="13"/>
      <c r="G10" s="15"/>
    </row>
    <row r="11" spans="5:7" x14ac:dyDescent="0.2">
      <c r="E11" s="11"/>
    </row>
    <row r="12" spans="5:7" x14ac:dyDescent="0.2">
      <c r="E12" s="11"/>
    </row>
    <row r="13" spans="5:7" x14ac:dyDescent="0.2">
      <c r="E13" s="11"/>
    </row>
    <row r="32" spans="9:21" ht="26.25" customHeight="1" x14ac:dyDescent="0.2">
      <c r="I32" s="13"/>
      <c r="J32" s="38"/>
      <c r="K32" s="79" t="s">
        <v>121</v>
      </c>
      <c r="L32" s="79"/>
      <c r="M32" s="79"/>
      <c r="N32" s="79"/>
      <c r="O32" s="80" t="s">
        <v>123</v>
      </c>
      <c r="P32" s="37"/>
      <c r="Q32" s="13"/>
      <c r="R32" s="13"/>
      <c r="S32" s="13"/>
      <c r="T32" s="13"/>
      <c r="U32" s="39"/>
    </row>
    <row r="33" spans="10:19" ht="34.5" customHeight="1" x14ac:dyDescent="0.2">
      <c r="J33" s="38"/>
      <c r="K33" s="81" t="s">
        <v>122</v>
      </c>
      <c r="L33" s="81"/>
      <c r="M33" s="81"/>
      <c r="N33" s="81"/>
      <c r="O33" s="80"/>
      <c r="P33" s="37"/>
    </row>
    <row r="41" spans="10:19" x14ac:dyDescent="0.2">
      <c r="L41" s="38"/>
      <c r="M41" s="79" t="s">
        <v>124</v>
      </c>
      <c r="N41" s="79"/>
      <c r="O41" s="79"/>
      <c r="P41" s="79"/>
      <c r="Q41" s="79"/>
      <c r="R41" s="80" t="s">
        <v>123</v>
      </c>
      <c r="S41" s="37"/>
    </row>
    <row r="42" spans="10:19" x14ac:dyDescent="0.2">
      <c r="L42" s="38"/>
      <c r="M42" s="81" t="s">
        <v>125</v>
      </c>
      <c r="N42" s="81"/>
      <c r="O42" s="81"/>
      <c r="P42" s="81"/>
      <c r="Q42" s="81"/>
      <c r="R42" s="80"/>
      <c r="S42" s="37"/>
    </row>
    <row r="60" ht="21" customHeight="1" x14ac:dyDescent="0.2"/>
    <row r="61" ht="28.5" customHeight="1" x14ac:dyDescent="0.2"/>
    <row r="65" spans="6:11" ht="6.75" customHeight="1" x14ac:dyDescent="0.2"/>
    <row r="66" spans="6:11" ht="21" customHeight="1" x14ac:dyDescent="0.2">
      <c r="F66" s="14"/>
      <c r="G66" s="79" t="s">
        <v>126</v>
      </c>
      <c r="H66" s="79"/>
      <c r="I66" s="79"/>
      <c r="J66" s="82" t="s">
        <v>120</v>
      </c>
      <c r="K66" s="42"/>
    </row>
    <row r="67" spans="6:11" ht="21.75" customHeight="1" x14ac:dyDescent="0.2">
      <c r="F67" s="14"/>
      <c r="G67" s="81" t="s">
        <v>127</v>
      </c>
      <c r="H67" s="81"/>
      <c r="I67" s="81"/>
      <c r="J67" s="82"/>
      <c r="K67" s="42"/>
    </row>
  </sheetData>
  <mergeCells count="9">
    <mergeCell ref="G66:I66"/>
    <mergeCell ref="G67:I67"/>
    <mergeCell ref="J66:J67"/>
    <mergeCell ref="K32:N32"/>
    <mergeCell ref="O32:O33"/>
    <mergeCell ref="K33:N33"/>
    <mergeCell ref="M41:Q41"/>
    <mergeCell ref="R41:R42"/>
    <mergeCell ref="M42:Q4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0"/>
  <sheetViews>
    <sheetView tabSelected="1" topLeftCell="A16" zoomScale="80" zoomScaleNormal="80" workbookViewId="0">
      <selection activeCell="A18" sqref="A18:A21"/>
    </sheetView>
  </sheetViews>
  <sheetFormatPr baseColWidth="10" defaultColWidth="0" defaultRowHeight="14.25" zeroHeight="1" x14ac:dyDescent="0.2"/>
  <cols>
    <col min="1" max="2" width="20.33203125" style="6" customWidth="1"/>
    <col min="3" max="3" width="23.6640625" style="7" customWidth="1"/>
    <col min="4" max="4" width="14.21875" style="6" customWidth="1"/>
    <col min="5" max="5" width="12.6640625" style="6" hidden="1" customWidth="1"/>
    <col min="6" max="10" width="11.5546875" style="6" hidden="1" customWidth="1"/>
    <col min="11" max="11" width="9.6640625" style="8" customWidth="1"/>
    <col min="12" max="12" width="8.33203125" style="6" customWidth="1"/>
    <col min="13" max="13" width="8.109375" style="6" customWidth="1"/>
    <col min="14" max="14" width="8.44140625" style="6" customWidth="1"/>
    <col min="15" max="15" width="8.33203125" style="6" bestFit="1" customWidth="1"/>
    <col min="16" max="16" width="10.77734375" style="6" bestFit="1" customWidth="1"/>
    <col min="17" max="17" width="13.21875" style="6" hidden="1" customWidth="1"/>
    <col min="18" max="18" width="10" style="6" hidden="1" customWidth="1"/>
    <col min="19" max="19" width="41.88671875" style="6" hidden="1" customWidth="1"/>
    <col min="20" max="20" width="18.109375" style="6" hidden="1" customWidth="1"/>
    <col min="21" max="21" width="18.77734375" style="6" customWidth="1"/>
    <col min="22" max="22" width="46.88671875" style="6" customWidth="1"/>
    <col min="23" max="23" width="9.21875" style="9" customWidth="1"/>
    <col min="24" max="24" width="12.44140625" style="137" customWidth="1"/>
    <col min="25" max="25" width="11.5546875" style="6" hidden="1"/>
    <col min="26" max="28" width="0" style="6" hidden="1"/>
    <col min="29" max="16383" width="11.5546875" style="6" hidden="1"/>
    <col min="16384" max="16384" width="0.88671875" style="6" customWidth="1"/>
  </cols>
  <sheetData>
    <row r="1" spans="1:24" s="43" customFormat="1" ht="18.75" x14ac:dyDescent="0.25">
      <c r="A1" s="114" t="s">
        <v>116</v>
      </c>
      <c r="B1" s="114"/>
      <c r="C1" s="114"/>
      <c r="D1" s="114"/>
      <c r="E1" s="114"/>
      <c r="F1" s="114"/>
      <c r="G1" s="114"/>
      <c r="H1" s="114"/>
      <c r="I1" s="114"/>
      <c r="J1" s="114"/>
      <c r="K1" s="114"/>
      <c r="L1" s="114"/>
      <c r="M1" s="114"/>
      <c r="N1" s="114"/>
      <c r="O1" s="114"/>
      <c r="P1" s="114"/>
      <c r="Q1" s="114"/>
      <c r="R1" s="114"/>
      <c r="S1" s="114"/>
      <c r="T1" s="114"/>
      <c r="U1" s="114"/>
      <c r="V1" s="114"/>
      <c r="W1" s="114"/>
      <c r="X1" s="114"/>
    </row>
    <row r="2" spans="1:24" s="43" customFormat="1" x14ac:dyDescent="0.2">
      <c r="C2" s="44"/>
      <c r="K2" s="45"/>
      <c r="W2" s="46"/>
      <c r="X2" s="133"/>
    </row>
    <row r="3" spans="1:24" s="43" customFormat="1" ht="15" thickBot="1" x14ac:dyDescent="0.25">
      <c r="C3" s="44"/>
      <c r="K3" s="45"/>
      <c r="W3" s="46"/>
      <c r="X3" s="133"/>
    </row>
    <row r="4" spans="1:24" s="57" customFormat="1" ht="42" customHeight="1" thickBot="1" x14ac:dyDescent="0.25">
      <c r="A4" s="118"/>
      <c r="B4" s="118"/>
      <c r="C4" s="118"/>
      <c r="D4" s="58" t="s">
        <v>0</v>
      </c>
      <c r="E4" s="59"/>
      <c r="F4" s="59"/>
      <c r="G4" s="59"/>
      <c r="H4" s="59"/>
      <c r="I4" s="59"/>
      <c r="J4" s="60"/>
      <c r="K4" s="56"/>
      <c r="L4" s="119" t="s">
        <v>1</v>
      </c>
      <c r="M4" s="120"/>
      <c r="N4" s="121"/>
      <c r="O4" s="122"/>
      <c r="P4" s="123"/>
      <c r="Q4" s="123"/>
      <c r="R4" s="124" t="s">
        <v>2</v>
      </c>
      <c r="S4" s="125"/>
      <c r="T4" s="126"/>
      <c r="U4" s="115" t="s">
        <v>117</v>
      </c>
      <c r="V4" s="116"/>
      <c r="W4" s="116"/>
      <c r="X4" s="117"/>
    </row>
    <row r="5" spans="1:24" s="57" customFormat="1" ht="37.5" customHeight="1" thickBot="1" x14ac:dyDescent="0.25">
      <c r="A5" s="68" t="s">
        <v>3</v>
      </c>
      <c r="B5" s="69" t="s">
        <v>4</v>
      </c>
      <c r="C5" s="69" t="s">
        <v>5</v>
      </c>
      <c r="D5" s="70" t="s">
        <v>128</v>
      </c>
      <c r="E5" s="70"/>
      <c r="F5" s="71" t="s">
        <v>6</v>
      </c>
      <c r="G5" s="71" t="s">
        <v>7</v>
      </c>
      <c r="H5" s="71" t="s">
        <v>8</v>
      </c>
      <c r="I5" s="71" t="s">
        <v>9</v>
      </c>
      <c r="J5" s="71" t="s">
        <v>10</v>
      </c>
      <c r="K5" s="69" t="s">
        <v>11</v>
      </c>
      <c r="L5" s="69" t="s">
        <v>12</v>
      </c>
      <c r="M5" s="69" t="s">
        <v>13</v>
      </c>
      <c r="N5" s="69" t="s">
        <v>14</v>
      </c>
      <c r="O5" s="69" t="s">
        <v>15</v>
      </c>
      <c r="P5" s="69" t="s">
        <v>16</v>
      </c>
      <c r="Q5" s="69" t="s">
        <v>17</v>
      </c>
      <c r="R5" s="72" t="s">
        <v>18</v>
      </c>
      <c r="S5" s="72" t="s">
        <v>19</v>
      </c>
      <c r="T5" s="72" t="s">
        <v>20</v>
      </c>
      <c r="U5" s="73" t="s">
        <v>21</v>
      </c>
      <c r="V5" s="73" t="s">
        <v>22</v>
      </c>
      <c r="W5" s="74" t="s">
        <v>23</v>
      </c>
      <c r="X5" s="134" t="s">
        <v>135</v>
      </c>
    </row>
    <row r="6" spans="1:24" s="47" customFormat="1" ht="63.75" customHeight="1" x14ac:dyDescent="0.2">
      <c r="A6" s="127" t="s">
        <v>24</v>
      </c>
      <c r="B6" s="128" t="s">
        <v>25</v>
      </c>
      <c r="C6" s="66" t="s">
        <v>26</v>
      </c>
      <c r="D6" s="111">
        <v>0.2</v>
      </c>
      <c r="E6" s="67"/>
      <c r="F6" s="111">
        <v>0.4</v>
      </c>
      <c r="G6" s="111">
        <v>0.6</v>
      </c>
      <c r="H6" s="111">
        <v>0.8</v>
      </c>
      <c r="I6" s="111">
        <v>1</v>
      </c>
      <c r="J6" s="111">
        <v>1</v>
      </c>
      <c r="K6" s="109" t="s">
        <v>27</v>
      </c>
      <c r="L6" s="109">
        <v>5</v>
      </c>
      <c r="M6" s="109" t="s">
        <v>28</v>
      </c>
      <c r="N6" s="109" t="s">
        <v>29</v>
      </c>
      <c r="O6" s="110">
        <v>43101</v>
      </c>
      <c r="P6" s="110">
        <v>43404</v>
      </c>
      <c r="Q6" s="109" t="s">
        <v>30</v>
      </c>
      <c r="R6" s="130">
        <v>0.22</v>
      </c>
      <c r="S6" s="131" t="s">
        <v>31</v>
      </c>
      <c r="T6" s="132" t="s">
        <v>32</v>
      </c>
      <c r="U6" s="109" t="s">
        <v>33</v>
      </c>
      <c r="V6" s="128" t="s">
        <v>133</v>
      </c>
      <c r="W6" s="113">
        <f>(0%+41%+10%)/3</f>
        <v>0.17</v>
      </c>
      <c r="X6" s="129">
        <f>17/20</f>
        <v>0.85</v>
      </c>
    </row>
    <row r="7" spans="1:24" s="47" customFormat="1" ht="63.75" customHeight="1" x14ac:dyDescent="0.2">
      <c r="A7" s="107"/>
      <c r="B7" s="85"/>
      <c r="C7" s="48" t="s">
        <v>34</v>
      </c>
      <c r="D7" s="105"/>
      <c r="E7" s="49">
        <f>+D6</f>
        <v>0.2</v>
      </c>
      <c r="F7" s="105"/>
      <c r="G7" s="105"/>
      <c r="H7" s="105"/>
      <c r="I7" s="105"/>
      <c r="J7" s="105"/>
      <c r="K7" s="96"/>
      <c r="L7" s="96"/>
      <c r="M7" s="96"/>
      <c r="N7" s="96"/>
      <c r="O7" s="98"/>
      <c r="P7" s="98"/>
      <c r="Q7" s="96"/>
      <c r="R7" s="100"/>
      <c r="S7" s="102"/>
      <c r="T7" s="90"/>
      <c r="U7" s="96"/>
      <c r="V7" s="85"/>
      <c r="W7" s="112"/>
      <c r="X7" s="108"/>
    </row>
    <row r="8" spans="1:24" s="47" customFormat="1" ht="63.75" customHeight="1" x14ac:dyDescent="0.2">
      <c r="A8" s="107"/>
      <c r="B8" s="85"/>
      <c r="C8" s="48" t="s">
        <v>35</v>
      </c>
      <c r="D8" s="105"/>
      <c r="E8" s="49"/>
      <c r="F8" s="105"/>
      <c r="G8" s="105"/>
      <c r="H8" s="105"/>
      <c r="I8" s="105"/>
      <c r="J8" s="105"/>
      <c r="K8" s="96"/>
      <c r="L8" s="96"/>
      <c r="M8" s="96"/>
      <c r="N8" s="96"/>
      <c r="O8" s="98"/>
      <c r="P8" s="98"/>
      <c r="Q8" s="96"/>
      <c r="R8" s="100"/>
      <c r="S8" s="102"/>
      <c r="T8" s="90"/>
      <c r="U8" s="96"/>
      <c r="V8" s="85"/>
      <c r="W8" s="112"/>
      <c r="X8" s="108"/>
    </row>
    <row r="9" spans="1:24" s="47" customFormat="1" ht="73.5" customHeight="1" x14ac:dyDescent="0.2">
      <c r="A9" s="107" t="s">
        <v>36</v>
      </c>
      <c r="B9" s="85" t="s">
        <v>37</v>
      </c>
      <c r="C9" s="48" t="s">
        <v>38</v>
      </c>
      <c r="D9" s="105">
        <v>0.2</v>
      </c>
      <c r="E9" s="49"/>
      <c r="F9" s="105">
        <v>0.4</v>
      </c>
      <c r="G9" s="105">
        <v>0.6</v>
      </c>
      <c r="H9" s="105">
        <v>0.8</v>
      </c>
      <c r="I9" s="105">
        <v>1</v>
      </c>
      <c r="J9" s="105">
        <v>1</v>
      </c>
      <c r="K9" s="96" t="s">
        <v>27</v>
      </c>
      <c r="L9" s="96">
        <v>5</v>
      </c>
      <c r="M9" s="96" t="s">
        <v>28</v>
      </c>
      <c r="N9" s="96" t="s">
        <v>29</v>
      </c>
      <c r="O9" s="98">
        <v>43101</v>
      </c>
      <c r="P9" s="98">
        <v>43465</v>
      </c>
      <c r="Q9" s="96" t="s">
        <v>30</v>
      </c>
      <c r="R9" s="100">
        <v>0.2</v>
      </c>
      <c r="S9" s="102" t="s">
        <v>39</v>
      </c>
      <c r="T9" s="90" t="s">
        <v>32</v>
      </c>
      <c r="U9" s="96" t="s">
        <v>40</v>
      </c>
      <c r="V9" s="85" t="s">
        <v>129</v>
      </c>
      <c r="W9" s="112">
        <f>(0.1+0.05+0.2)/3</f>
        <v>0.11666666666666668</v>
      </c>
      <c r="X9" s="108">
        <f>+W9/D9</f>
        <v>0.58333333333333337</v>
      </c>
    </row>
    <row r="10" spans="1:24" s="47" customFormat="1" ht="73.5" customHeight="1" x14ac:dyDescent="0.2">
      <c r="A10" s="107"/>
      <c r="B10" s="85"/>
      <c r="C10" s="48" t="s">
        <v>41</v>
      </c>
      <c r="D10" s="105"/>
      <c r="E10" s="49">
        <f>+D9</f>
        <v>0.2</v>
      </c>
      <c r="F10" s="105"/>
      <c r="G10" s="105"/>
      <c r="H10" s="105"/>
      <c r="I10" s="105"/>
      <c r="J10" s="105"/>
      <c r="K10" s="96"/>
      <c r="L10" s="96"/>
      <c r="M10" s="96"/>
      <c r="N10" s="96"/>
      <c r="O10" s="98"/>
      <c r="P10" s="98"/>
      <c r="Q10" s="96"/>
      <c r="R10" s="100"/>
      <c r="S10" s="102"/>
      <c r="T10" s="90"/>
      <c r="U10" s="96"/>
      <c r="V10" s="85"/>
      <c r="W10" s="112"/>
      <c r="X10" s="108"/>
    </row>
    <row r="11" spans="1:24" s="47" customFormat="1" ht="73.5" customHeight="1" x14ac:dyDescent="0.2">
      <c r="A11" s="107"/>
      <c r="B11" s="85"/>
      <c r="C11" s="48" t="s">
        <v>42</v>
      </c>
      <c r="D11" s="105"/>
      <c r="E11" s="49"/>
      <c r="F11" s="105"/>
      <c r="G11" s="105"/>
      <c r="H11" s="105"/>
      <c r="I11" s="105"/>
      <c r="J11" s="105"/>
      <c r="K11" s="96"/>
      <c r="L11" s="96"/>
      <c r="M11" s="96"/>
      <c r="N11" s="96"/>
      <c r="O11" s="98"/>
      <c r="P11" s="98"/>
      <c r="Q11" s="96"/>
      <c r="R11" s="100"/>
      <c r="S11" s="102"/>
      <c r="T11" s="90"/>
      <c r="U11" s="96"/>
      <c r="V11" s="85"/>
      <c r="W11" s="112"/>
      <c r="X11" s="108"/>
    </row>
    <row r="12" spans="1:24" s="47" customFormat="1" ht="82.5" customHeight="1" x14ac:dyDescent="0.2">
      <c r="A12" s="107" t="s">
        <v>43</v>
      </c>
      <c r="B12" s="85" t="s">
        <v>44</v>
      </c>
      <c r="C12" s="48" t="s">
        <v>45</v>
      </c>
      <c r="D12" s="105">
        <v>0.2</v>
      </c>
      <c r="E12" s="49">
        <f>+D12</f>
        <v>0.2</v>
      </c>
      <c r="F12" s="105">
        <v>0.4</v>
      </c>
      <c r="G12" s="105">
        <v>0.6</v>
      </c>
      <c r="H12" s="105">
        <v>0.8</v>
      </c>
      <c r="I12" s="105">
        <v>1</v>
      </c>
      <c r="J12" s="105">
        <v>1</v>
      </c>
      <c r="K12" s="96" t="s">
        <v>27</v>
      </c>
      <c r="L12" s="96">
        <v>5</v>
      </c>
      <c r="M12" s="96" t="s">
        <v>28</v>
      </c>
      <c r="N12" s="96" t="s">
        <v>29</v>
      </c>
      <c r="O12" s="98">
        <v>43101</v>
      </c>
      <c r="P12" s="98">
        <v>43465</v>
      </c>
      <c r="Q12" s="96" t="s">
        <v>30</v>
      </c>
      <c r="R12" s="100">
        <v>0</v>
      </c>
      <c r="S12" s="102" t="s">
        <v>46</v>
      </c>
      <c r="T12" s="102" t="s">
        <v>47</v>
      </c>
      <c r="U12" s="92" t="s">
        <v>40</v>
      </c>
      <c r="V12" s="88" t="s">
        <v>137</v>
      </c>
      <c r="W12" s="89">
        <v>0</v>
      </c>
      <c r="X12" s="86">
        <v>0</v>
      </c>
    </row>
    <row r="13" spans="1:24" s="47" customFormat="1" ht="82.5" customHeight="1" x14ac:dyDescent="0.2">
      <c r="A13" s="107"/>
      <c r="B13" s="85"/>
      <c r="C13" s="48" t="s">
        <v>48</v>
      </c>
      <c r="D13" s="105"/>
      <c r="E13" s="49"/>
      <c r="F13" s="105"/>
      <c r="G13" s="105"/>
      <c r="H13" s="105"/>
      <c r="I13" s="105"/>
      <c r="J13" s="105"/>
      <c r="K13" s="96"/>
      <c r="L13" s="96"/>
      <c r="M13" s="96"/>
      <c r="N13" s="96"/>
      <c r="O13" s="98"/>
      <c r="P13" s="98"/>
      <c r="Q13" s="96"/>
      <c r="R13" s="100"/>
      <c r="S13" s="102"/>
      <c r="T13" s="102"/>
      <c r="U13" s="92"/>
      <c r="V13" s="88"/>
      <c r="W13" s="89"/>
      <c r="X13" s="86"/>
    </row>
    <row r="14" spans="1:24" s="47" customFormat="1" ht="155.25" customHeight="1" x14ac:dyDescent="0.2">
      <c r="A14" s="65" t="s">
        <v>49</v>
      </c>
      <c r="B14" s="48" t="s">
        <v>50</v>
      </c>
      <c r="C14" s="48" t="s">
        <v>51</v>
      </c>
      <c r="D14" s="49">
        <v>0.2</v>
      </c>
      <c r="E14" s="49">
        <f>+D14</f>
        <v>0.2</v>
      </c>
      <c r="F14" s="49">
        <v>0.5</v>
      </c>
      <c r="G14" s="49">
        <v>1</v>
      </c>
      <c r="H14" s="49">
        <v>1</v>
      </c>
      <c r="I14" s="49">
        <v>1</v>
      </c>
      <c r="J14" s="49">
        <v>1</v>
      </c>
      <c r="K14" s="50" t="s">
        <v>27</v>
      </c>
      <c r="L14" s="50">
        <v>5</v>
      </c>
      <c r="M14" s="50" t="s">
        <v>28</v>
      </c>
      <c r="N14" s="50" t="s">
        <v>29</v>
      </c>
      <c r="O14" s="51">
        <v>43101</v>
      </c>
      <c r="P14" s="51">
        <v>43465</v>
      </c>
      <c r="Q14" s="50" t="s">
        <v>30</v>
      </c>
      <c r="R14" s="61">
        <v>0.2</v>
      </c>
      <c r="S14" s="52" t="s">
        <v>52</v>
      </c>
      <c r="T14" s="62" t="s">
        <v>32</v>
      </c>
      <c r="U14" s="63" t="s">
        <v>40</v>
      </c>
      <c r="V14" s="22" t="s">
        <v>53</v>
      </c>
      <c r="W14" s="75">
        <v>0</v>
      </c>
      <c r="X14" s="77">
        <v>0</v>
      </c>
    </row>
    <row r="15" spans="1:24" s="47" customFormat="1" ht="87.75" customHeight="1" x14ac:dyDescent="0.2">
      <c r="A15" s="143" t="s">
        <v>54</v>
      </c>
      <c r="B15" s="85" t="s">
        <v>55</v>
      </c>
      <c r="C15" s="48" t="s">
        <v>56</v>
      </c>
      <c r="D15" s="105">
        <v>0.2</v>
      </c>
      <c r="E15" s="49">
        <f>+D15</f>
        <v>0.2</v>
      </c>
      <c r="F15" s="105">
        <v>0.4</v>
      </c>
      <c r="G15" s="105">
        <v>0.6</v>
      </c>
      <c r="H15" s="105">
        <v>0.8</v>
      </c>
      <c r="I15" s="105">
        <v>1</v>
      </c>
      <c r="J15" s="105">
        <v>1</v>
      </c>
      <c r="K15" s="96" t="s">
        <v>27</v>
      </c>
      <c r="L15" s="96">
        <v>4</v>
      </c>
      <c r="M15" s="96" t="s">
        <v>57</v>
      </c>
      <c r="N15" s="96" t="s">
        <v>58</v>
      </c>
      <c r="O15" s="98">
        <v>43101</v>
      </c>
      <c r="P15" s="98">
        <v>43465</v>
      </c>
      <c r="Q15" s="96" t="s">
        <v>30</v>
      </c>
      <c r="R15" s="100">
        <v>0.2</v>
      </c>
      <c r="S15" s="102" t="s">
        <v>59</v>
      </c>
      <c r="T15" s="90" t="s">
        <v>32</v>
      </c>
      <c r="U15" s="92" t="s">
        <v>40</v>
      </c>
      <c r="V15" s="87" t="s">
        <v>134</v>
      </c>
      <c r="W15" s="89">
        <v>0.2</v>
      </c>
      <c r="X15" s="86">
        <f>+W15/D15</f>
        <v>1</v>
      </c>
    </row>
    <row r="16" spans="1:24" s="47" customFormat="1" ht="87.75" customHeight="1" x14ac:dyDescent="0.2">
      <c r="A16" s="144"/>
      <c r="B16" s="85"/>
      <c r="C16" s="48" t="s">
        <v>60</v>
      </c>
      <c r="D16" s="105"/>
      <c r="E16" s="49"/>
      <c r="F16" s="105"/>
      <c r="G16" s="105"/>
      <c r="H16" s="105"/>
      <c r="I16" s="105"/>
      <c r="J16" s="105"/>
      <c r="K16" s="96"/>
      <c r="L16" s="96"/>
      <c r="M16" s="96"/>
      <c r="N16" s="96"/>
      <c r="O16" s="98"/>
      <c r="P16" s="98"/>
      <c r="Q16" s="96"/>
      <c r="R16" s="100"/>
      <c r="S16" s="102"/>
      <c r="T16" s="90"/>
      <c r="U16" s="92"/>
      <c r="V16" s="88"/>
      <c r="W16" s="89"/>
      <c r="X16" s="86"/>
    </row>
    <row r="17" spans="1:24" s="47" customFormat="1" ht="101.25" customHeight="1" x14ac:dyDescent="0.2">
      <c r="A17" s="127"/>
      <c r="B17" s="85"/>
      <c r="C17" s="48" t="s">
        <v>61</v>
      </c>
      <c r="D17" s="49">
        <v>0</v>
      </c>
      <c r="E17" s="49"/>
      <c r="F17" s="49">
        <v>0</v>
      </c>
      <c r="G17" s="49">
        <v>0</v>
      </c>
      <c r="H17" s="49">
        <v>0</v>
      </c>
      <c r="I17" s="49">
        <v>0.8</v>
      </c>
      <c r="J17" s="49">
        <v>1</v>
      </c>
      <c r="K17" s="50" t="s">
        <v>27</v>
      </c>
      <c r="L17" s="50">
        <v>4</v>
      </c>
      <c r="M17" s="50" t="s">
        <v>57</v>
      </c>
      <c r="N17" s="50" t="s">
        <v>58</v>
      </c>
      <c r="O17" s="51">
        <v>43101</v>
      </c>
      <c r="P17" s="51">
        <v>43465</v>
      </c>
      <c r="Q17" s="50" t="s">
        <v>30</v>
      </c>
      <c r="R17" s="61">
        <v>0</v>
      </c>
      <c r="S17" s="52" t="s">
        <v>62</v>
      </c>
      <c r="T17" s="62" t="s">
        <v>32</v>
      </c>
      <c r="U17" s="92"/>
      <c r="V17" s="53" t="s">
        <v>138</v>
      </c>
      <c r="W17" s="75"/>
      <c r="X17" s="86"/>
    </row>
    <row r="18" spans="1:24" s="47" customFormat="1" ht="122.25" customHeight="1" x14ac:dyDescent="0.2">
      <c r="A18" s="83" t="s">
        <v>63</v>
      </c>
      <c r="B18" s="85" t="s">
        <v>64</v>
      </c>
      <c r="C18" s="48" t="s">
        <v>65</v>
      </c>
      <c r="D18" s="49">
        <v>0.35</v>
      </c>
      <c r="E18" s="49">
        <f>+D18</f>
        <v>0.35</v>
      </c>
      <c r="F18" s="49">
        <v>0.35</v>
      </c>
      <c r="G18" s="49">
        <v>1</v>
      </c>
      <c r="H18" s="49">
        <v>1</v>
      </c>
      <c r="I18" s="49">
        <v>1</v>
      </c>
      <c r="J18" s="49">
        <v>1</v>
      </c>
      <c r="K18" s="50" t="s">
        <v>66</v>
      </c>
      <c r="L18" s="50">
        <v>5</v>
      </c>
      <c r="M18" s="50" t="s">
        <v>67</v>
      </c>
      <c r="N18" s="50" t="s">
        <v>68</v>
      </c>
      <c r="O18" s="51">
        <v>43101</v>
      </c>
      <c r="P18" s="51">
        <v>43343</v>
      </c>
      <c r="Q18" s="50" t="s">
        <v>30</v>
      </c>
      <c r="R18" s="61">
        <v>0.35</v>
      </c>
      <c r="S18" s="52" t="s">
        <v>69</v>
      </c>
      <c r="T18" s="52" t="s">
        <v>32</v>
      </c>
      <c r="U18" s="64" t="s">
        <v>70</v>
      </c>
      <c r="V18" s="22" t="s">
        <v>71</v>
      </c>
      <c r="W18" s="76">
        <v>0</v>
      </c>
      <c r="X18" s="77">
        <f>(W18+W19)/2</f>
        <v>0</v>
      </c>
    </row>
    <row r="19" spans="1:24" s="47" customFormat="1" ht="86.25" customHeight="1" x14ac:dyDescent="0.2">
      <c r="A19" s="83"/>
      <c r="B19" s="85"/>
      <c r="C19" s="48" t="s">
        <v>72</v>
      </c>
      <c r="D19" s="49">
        <v>0.1</v>
      </c>
      <c r="E19" s="49">
        <f>+D19</f>
        <v>0.1</v>
      </c>
      <c r="F19" s="49">
        <v>0.4</v>
      </c>
      <c r="G19" s="49">
        <v>0.4</v>
      </c>
      <c r="H19" s="49">
        <v>0.7</v>
      </c>
      <c r="I19" s="49">
        <v>0.7</v>
      </c>
      <c r="J19" s="49">
        <v>1</v>
      </c>
      <c r="K19" s="50" t="s">
        <v>66</v>
      </c>
      <c r="L19" s="50">
        <v>5</v>
      </c>
      <c r="M19" s="50" t="s">
        <v>67</v>
      </c>
      <c r="N19" s="50" t="s">
        <v>68</v>
      </c>
      <c r="O19" s="51">
        <v>43101</v>
      </c>
      <c r="P19" s="51">
        <v>43465</v>
      </c>
      <c r="Q19" s="50" t="s">
        <v>30</v>
      </c>
      <c r="R19" s="61">
        <v>0</v>
      </c>
      <c r="S19" s="52" t="s">
        <v>73</v>
      </c>
      <c r="T19" s="52" t="s">
        <v>74</v>
      </c>
      <c r="U19" s="63" t="s">
        <v>40</v>
      </c>
      <c r="V19" s="53" t="s">
        <v>75</v>
      </c>
      <c r="W19" s="76">
        <v>0</v>
      </c>
      <c r="X19" s="77">
        <v>0</v>
      </c>
    </row>
    <row r="20" spans="1:24" s="47" customFormat="1" ht="95.25" customHeight="1" x14ac:dyDescent="0.2">
      <c r="A20" s="83"/>
      <c r="B20" s="85" t="s">
        <v>76</v>
      </c>
      <c r="C20" s="48" t="s">
        <v>77</v>
      </c>
      <c r="D20" s="105">
        <v>0</v>
      </c>
      <c r="E20" s="49"/>
      <c r="F20" s="105">
        <v>0.05</v>
      </c>
      <c r="G20" s="105">
        <v>0.1</v>
      </c>
      <c r="H20" s="105">
        <v>0.4</v>
      </c>
      <c r="I20" s="105">
        <v>0.7</v>
      </c>
      <c r="J20" s="105">
        <v>1</v>
      </c>
      <c r="K20" s="96" t="s">
        <v>66</v>
      </c>
      <c r="L20" s="96">
        <v>5</v>
      </c>
      <c r="M20" s="96" t="s">
        <v>67</v>
      </c>
      <c r="N20" s="96" t="s">
        <v>68</v>
      </c>
      <c r="O20" s="98">
        <v>43101</v>
      </c>
      <c r="P20" s="98">
        <v>43465</v>
      </c>
      <c r="Q20" s="96" t="s">
        <v>30</v>
      </c>
      <c r="R20" s="100">
        <v>0</v>
      </c>
      <c r="S20" s="102" t="s">
        <v>78</v>
      </c>
      <c r="T20" s="90" t="s">
        <v>32</v>
      </c>
      <c r="U20" s="92" t="s">
        <v>40</v>
      </c>
      <c r="V20" s="88" t="s">
        <v>132</v>
      </c>
      <c r="W20" s="89"/>
      <c r="X20" s="135"/>
    </row>
    <row r="21" spans="1:24" s="47" customFormat="1" ht="95.25" customHeight="1" thickBot="1" x14ac:dyDescent="0.25">
      <c r="A21" s="84"/>
      <c r="B21" s="104"/>
      <c r="C21" s="54" t="s">
        <v>79</v>
      </c>
      <c r="D21" s="106"/>
      <c r="E21" s="55"/>
      <c r="F21" s="106"/>
      <c r="G21" s="106"/>
      <c r="H21" s="106"/>
      <c r="I21" s="106"/>
      <c r="J21" s="106"/>
      <c r="K21" s="97"/>
      <c r="L21" s="97"/>
      <c r="M21" s="97"/>
      <c r="N21" s="97"/>
      <c r="O21" s="99"/>
      <c r="P21" s="99"/>
      <c r="Q21" s="97"/>
      <c r="R21" s="101"/>
      <c r="S21" s="103"/>
      <c r="T21" s="91"/>
      <c r="U21" s="93"/>
      <c r="V21" s="94"/>
      <c r="W21" s="95"/>
      <c r="X21" s="136"/>
    </row>
    <row r="22" spans="1:24" ht="15" thickBot="1" x14ac:dyDescent="0.25">
      <c r="E22" s="10">
        <f>AVERAGE(E6:E21)</f>
        <v>0.20714285714285716</v>
      </c>
      <c r="V22" s="138" t="s">
        <v>136</v>
      </c>
      <c r="W22" s="139"/>
      <c r="X22" s="140">
        <f>AVERAGE(X6:X21)</f>
        <v>0.34761904761904766</v>
      </c>
    </row>
    <row r="23" spans="1:24" x14ac:dyDescent="0.2"/>
    <row r="24" spans="1:24" hidden="1" x14ac:dyDescent="0.2"/>
    <row r="25" spans="1:24" hidden="1" x14ac:dyDescent="0.2"/>
    <row r="26" spans="1:24" hidden="1" x14ac:dyDescent="0.2"/>
    <row r="27" spans="1:24" hidden="1" x14ac:dyDescent="0.2"/>
    <row r="28" spans="1:24" hidden="1" x14ac:dyDescent="0.2"/>
    <row r="29" spans="1:24" hidden="1" x14ac:dyDescent="0.2"/>
    <row r="30" spans="1:24" hidden="1" x14ac:dyDescent="0.2"/>
  </sheetData>
  <autoFilter ref="A5:X22"/>
  <mergeCells count="118">
    <mergeCell ref="X20:X21"/>
    <mergeCell ref="V22:W22"/>
    <mergeCell ref="D9:D11"/>
    <mergeCell ref="F9:F11"/>
    <mergeCell ref="G9:G11"/>
    <mergeCell ref="H9:H11"/>
    <mergeCell ref="I9:I11"/>
    <mergeCell ref="A1:X1"/>
    <mergeCell ref="U4:X4"/>
    <mergeCell ref="H6:H8"/>
    <mergeCell ref="I6:I8"/>
    <mergeCell ref="J6:J8"/>
    <mergeCell ref="K6:K8"/>
    <mergeCell ref="A4:C4"/>
    <mergeCell ref="L4:N4"/>
    <mergeCell ref="O4:Q4"/>
    <mergeCell ref="R4:T4"/>
    <mergeCell ref="A6:A8"/>
    <mergeCell ref="B6:B8"/>
    <mergeCell ref="D6:D8"/>
    <mergeCell ref="X6:X8"/>
    <mergeCell ref="R6:R8"/>
    <mergeCell ref="S6:S8"/>
    <mergeCell ref="T6:T8"/>
    <mergeCell ref="U6:U8"/>
    <mergeCell ref="V6:V8"/>
    <mergeCell ref="M6:M8"/>
    <mergeCell ref="N6:N8"/>
    <mergeCell ref="O6:O8"/>
    <mergeCell ref="P6:P8"/>
    <mergeCell ref="Q6:Q8"/>
    <mergeCell ref="F6:F8"/>
    <mergeCell ref="G6:G8"/>
    <mergeCell ref="V9:V11"/>
    <mergeCell ref="W9:W11"/>
    <mergeCell ref="W6:W8"/>
    <mergeCell ref="L6:L8"/>
    <mergeCell ref="X9:X11"/>
    <mergeCell ref="A12:A13"/>
    <mergeCell ref="B12:B13"/>
    <mergeCell ref="D12:D13"/>
    <mergeCell ref="F12:F13"/>
    <mergeCell ref="G12:G13"/>
    <mergeCell ref="P9:P11"/>
    <mergeCell ref="Q9:Q11"/>
    <mergeCell ref="R9:R11"/>
    <mergeCell ref="S9:S11"/>
    <mergeCell ref="T9:T11"/>
    <mergeCell ref="U9:U11"/>
    <mergeCell ref="J9:J11"/>
    <mergeCell ref="K9:K11"/>
    <mergeCell ref="L9:L11"/>
    <mergeCell ref="M9:M11"/>
    <mergeCell ref="N9:N11"/>
    <mergeCell ref="O9:O11"/>
    <mergeCell ref="T12:T13"/>
    <mergeCell ref="U12:U13"/>
    <mergeCell ref="V12:V13"/>
    <mergeCell ref="W12:W13"/>
    <mergeCell ref="A9:A11"/>
    <mergeCell ref="B9:B11"/>
    <mergeCell ref="X12:X13"/>
    <mergeCell ref="A15:A17"/>
    <mergeCell ref="B15:B17"/>
    <mergeCell ref="D15:D16"/>
    <mergeCell ref="N12:N13"/>
    <mergeCell ref="O12:O13"/>
    <mergeCell ref="P12:P13"/>
    <mergeCell ref="Q12:Q13"/>
    <mergeCell ref="R12:R13"/>
    <mergeCell ref="S12:S13"/>
    <mergeCell ref="H12:H13"/>
    <mergeCell ref="I12:I13"/>
    <mergeCell ref="J12:J13"/>
    <mergeCell ref="K12:K13"/>
    <mergeCell ref="L12:L13"/>
    <mergeCell ref="M12:M13"/>
    <mergeCell ref="F15:F16"/>
    <mergeCell ref="G15:G16"/>
    <mergeCell ref="H15:H16"/>
    <mergeCell ref="I15:I16"/>
    <mergeCell ref="J15:J16"/>
    <mergeCell ref="K15:K16"/>
    <mergeCell ref="X15:X17"/>
    <mergeCell ref="T15:T16"/>
    <mergeCell ref="U15:U17"/>
    <mergeCell ref="L15:L16"/>
    <mergeCell ref="M15:M16"/>
    <mergeCell ref="N15:N16"/>
    <mergeCell ref="O15:O16"/>
    <mergeCell ref="P15:P16"/>
    <mergeCell ref="Q15:Q16"/>
    <mergeCell ref="K20:K21"/>
    <mergeCell ref="L20:L21"/>
    <mergeCell ref="M20:M21"/>
    <mergeCell ref="A18:A21"/>
    <mergeCell ref="B18:B19"/>
    <mergeCell ref="V15:V16"/>
    <mergeCell ref="W15:W16"/>
    <mergeCell ref="T20:T21"/>
    <mergeCell ref="U20:U21"/>
    <mergeCell ref="V20:V21"/>
    <mergeCell ref="W20:W21"/>
    <mergeCell ref="N20:N21"/>
    <mergeCell ref="O20:O21"/>
    <mergeCell ref="P20:P21"/>
    <mergeCell ref="Q20:Q21"/>
    <mergeCell ref="R20:R21"/>
    <mergeCell ref="S20:S21"/>
    <mergeCell ref="B20:B21"/>
    <mergeCell ref="D20:D21"/>
    <mergeCell ref="F20:F21"/>
    <mergeCell ref="G20:G21"/>
    <mergeCell ref="R15:R16"/>
    <mergeCell ref="H20:H21"/>
    <mergeCell ref="I20:I21"/>
    <mergeCell ref="J20:J21"/>
    <mergeCell ref="S15:S16"/>
  </mergeCells>
  <dataValidations count="1">
    <dataValidation type="textLength" allowBlank="1" showInputMessage="1" showErrorMessage="1" sqref="T6 T9 T14:T15 T17 T20">
      <formula1>1</formula1>
      <formula2>600</formula2>
    </dataValidation>
  </dataValidations>
  <printOptions horizontalCentered="1" verticalCentered="1"/>
  <pageMargins left="0.19685039370078741" right="0.19685039370078741" top="0.39370078740157483" bottom="0.39370078740157483" header="0.31496062992125984" footer="0.19685039370078741"/>
  <pageSetup paperSize="41" scale="59" fitToWidth="0" fitToHeight="0" orientation="landscape" r:id="rId1"/>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vt:lpstr>
      <vt:lpstr>Hoja1</vt:lpstr>
      <vt:lpstr>Anexo 2</vt:lpstr>
      <vt:lpstr>'Anexo 1'!Títulos_a_imprimir</vt:lpstr>
      <vt:lpstr>'Anexo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Katherine Prada Mejia</cp:lastModifiedBy>
  <cp:lastPrinted>2018-05-22T20:26:36Z</cp:lastPrinted>
  <dcterms:created xsi:type="dcterms:W3CDTF">2018-05-02T22:54:40Z</dcterms:created>
  <dcterms:modified xsi:type="dcterms:W3CDTF">2018-05-22T20:27:08Z</dcterms:modified>
</cp:coreProperties>
</file>