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O:\OCI 2019\2. Trabajos de Cumplimiento\8. PAAC\Seguimiento a 31.08.2019\Informe\PUBLICADO\"/>
    </mc:Choice>
  </mc:AlternateContent>
  <xr:revisionPtr revIDLastSave="0" documentId="13_ncr:1_{AD76B4D3-FD91-4D30-9224-A47DC80EEE09}" xr6:coauthVersionLast="41" xr6:coauthVersionMax="41" xr10:uidLastSave="{00000000-0000-0000-0000-000000000000}"/>
  <bookViews>
    <workbookView xWindow="-120" yWindow="-120" windowWidth="29040" windowHeight="15840" activeTab="5" xr2:uid="{00000000-000D-0000-FFFF-FFFF00000000}"/>
  </bookViews>
  <sheets>
    <sheet name="Anexo 1. Gestion Riesgo" sheetId="2" r:id="rId1"/>
    <sheet name="Anexo 3. RendicionCuentas" sheetId="4" r:id="rId2"/>
    <sheet name="Anexo 4. MonitAntitramites" sheetId="16" r:id="rId3"/>
    <sheet name="Anexo 5. Serviciociudadano" sheetId="8" r:id="rId4"/>
    <sheet name="Anexo 6. Transparencia" sheetId="9" r:id="rId5"/>
    <sheet name="Anexo 7. Otrosmecanismos" sheetId="12" r:id="rId6"/>
  </sheets>
  <externalReferences>
    <externalReference r:id="rId7"/>
    <externalReference r:id="rId8"/>
    <externalReference r:id="rId9"/>
    <externalReference r:id="rId10"/>
    <externalReference r:id="rId11"/>
  </externalReferences>
  <definedNames>
    <definedName name="_xlnm._FilterDatabase" localSheetId="0" hidden="1">'Anexo 1. Gestion Riesgo'!$A$4:$M$14</definedName>
    <definedName name="_xlnm._FilterDatabase" localSheetId="1" hidden="1">'Anexo 3. RendicionCuentas'!$A$4:$M$18</definedName>
    <definedName name="_xlnm._FilterDatabase" localSheetId="3" hidden="1">'Anexo 5. Serviciociudadano'!$A$4:$M$14</definedName>
    <definedName name="A">[1]Hoja1!#REF!</definedName>
    <definedName name="A_Obj1" localSheetId="3">OFFSET(#REF!,0,0,COUNTA(#REF!)-1,1)</definedName>
    <definedName name="A_Obj1" localSheetId="4">OFFSET(#REF!,0,0,COUNTA(#REF!)-1,1)</definedName>
    <definedName name="A_Obj1" localSheetId="5">OFFSET(#REF!,0,0,COUNTA(#REF!)-1,1)</definedName>
    <definedName name="A_Obj1">OFFSET(#REF!,0,0,COUNTA(#REF!)-1,1)</definedName>
    <definedName name="A_Obj2" localSheetId="3">OFFSET(#REF!,0,0,COUNTA(#REF!)-1,1)</definedName>
    <definedName name="A_Obj2" localSheetId="4">OFFSET(#REF!,0,0,COUNTA(#REF!)-1,1)</definedName>
    <definedName name="A_Obj2" localSheetId="5">OFFSET(#REF!,0,0,COUNTA(#REF!)-1,1)</definedName>
    <definedName name="A_Obj2">OFFSET(#REF!,0,0,COUNTA(#REF!)-1,1)</definedName>
    <definedName name="A_Obj3" localSheetId="3">OFFSET(#REF!,0,0,COUNTA(#REF!)-1,1)</definedName>
    <definedName name="A_Obj3" localSheetId="4">OFFSET(#REF!,0,0,COUNTA(#REF!)-1,1)</definedName>
    <definedName name="A_Obj3" localSheetId="5">OFFSET(#REF!,0,0,COUNTA(#REF!)-1,1)</definedName>
    <definedName name="A_Obj3">OFFSET(#REF!,0,0,COUNTA(#REF!)-1,1)</definedName>
    <definedName name="A_Obj4" localSheetId="3">OFFSET(#REF!,0,0,COUNTA(#REF!)-1,1)</definedName>
    <definedName name="A_Obj4" localSheetId="4">OFFSET(#REF!,0,0,COUNTA(#REF!)-1,1)</definedName>
    <definedName name="A_Obj4" localSheetId="5">OFFSET(#REF!,0,0,COUNTA(#REF!)-1,1)</definedName>
    <definedName name="A_Obj4">OFFSET(#REF!,0,0,COUNTA(#REF!)-1,1)</definedName>
    <definedName name="AAAA">[1]Hoja1!#REF!</definedName>
    <definedName name="AB">[1]Hoja1!#REF!</definedName>
    <definedName name="Acc_1" localSheetId="3">#REF!</definedName>
    <definedName name="Acc_1" localSheetId="4">#REF!</definedName>
    <definedName name="Acc_1" localSheetId="5">#REF!</definedName>
    <definedName name="Acc_1">#REF!</definedName>
    <definedName name="Acc_2" localSheetId="3">#REF!</definedName>
    <definedName name="Acc_2" localSheetId="4">#REF!</definedName>
    <definedName name="Acc_2" localSheetId="5">#REF!</definedName>
    <definedName name="Acc_2">#REF!</definedName>
    <definedName name="Acc_3" localSheetId="3">#REF!</definedName>
    <definedName name="Acc_3" localSheetId="4">#REF!</definedName>
    <definedName name="Acc_3" localSheetId="5">#REF!</definedName>
    <definedName name="Acc_3">#REF!</definedName>
    <definedName name="Acc_4" localSheetId="3">#REF!</definedName>
    <definedName name="Acc_4" localSheetId="4">#REF!</definedName>
    <definedName name="Acc_4" localSheetId="5">#REF!</definedName>
    <definedName name="Acc_4">#REF!</definedName>
    <definedName name="Acc_5" localSheetId="3">#REF!</definedName>
    <definedName name="Acc_5" localSheetId="4">#REF!</definedName>
    <definedName name="Acc_5" localSheetId="5">#REF!</definedName>
    <definedName name="Acc_5">#REF!</definedName>
    <definedName name="Acc_6" localSheetId="3">#REF!</definedName>
    <definedName name="Acc_6" localSheetId="4">#REF!</definedName>
    <definedName name="Acc_6" localSheetId="5">#REF!</definedName>
    <definedName name="Acc_6">#REF!</definedName>
    <definedName name="Acc_7" localSheetId="3">#REF!</definedName>
    <definedName name="Acc_7" localSheetId="4">#REF!</definedName>
    <definedName name="Acc_7" localSheetId="5">#REF!</definedName>
    <definedName name="Acc_7">#REF!</definedName>
    <definedName name="Acc_8" localSheetId="3">#REF!</definedName>
    <definedName name="Acc_8" localSheetId="4">#REF!</definedName>
    <definedName name="Acc_8" localSheetId="5">#REF!</definedName>
    <definedName name="Acc_8">#REF!</definedName>
    <definedName name="Acc_9" localSheetId="3">#REF!</definedName>
    <definedName name="Acc_9" localSheetId="4">#REF!</definedName>
    <definedName name="Acc_9" localSheetId="5">#REF!</definedName>
    <definedName name="Acc_9">#REF!</definedName>
    <definedName name="Admin">[2]TABLA!$Q$2:$Q$3</definedName>
    <definedName name="Agricultura" localSheetId="3">[2]TABLA!#REF!</definedName>
    <definedName name="Agricultura" localSheetId="5">[2]TABLA!#REF!</definedName>
    <definedName name="Agricultura">[2]TABLA!#REF!</definedName>
    <definedName name="Agricultura_y_Desarrollo_Rural" localSheetId="3">[2]TABLA!#REF!</definedName>
    <definedName name="Agricultura_y_Desarrollo_Rural" localSheetId="5">[2]TABLA!#REF!</definedName>
    <definedName name="Agricultura_y_Desarrollo_Rural">[2]TABLA!#REF!</definedName>
    <definedName name="Ambiental">'[2]Tablas instituciones'!$D$2:$D$9</definedName>
    <definedName name="ambiente" localSheetId="3">[2]TABLA!#REF!</definedName>
    <definedName name="ambiente" localSheetId="5">[2]TABLA!#REF!</definedName>
    <definedName name="ambiente">[2]TABLA!#REF!</definedName>
    <definedName name="Ambiente_y_Desarrollo_Sostenible" localSheetId="3">[2]TABLA!#REF!</definedName>
    <definedName name="Ambiente_y_Desarrollo_Sostenible" localSheetId="5">[2]TABLA!#REF!</definedName>
    <definedName name="Ambiente_y_Desarrollo_Sostenible">[2]TABLA!#REF!</definedName>
    <definedName name="_xlnm.Print_Area" localSheetId="0">'Anexo 1. Gestion Riesgo'!$A$1:$H$10</definedName>
    <definedName name="_xlnm.Print_Area" localSheetId="1">'Anexo 3. RendicionCuentas'!$A$2:$H$17</definedName>
    <definedName name="_xlnm.Print_Area" localSheetId="3">'Anexo 5. Serviciociudadano'!$A$1:$H$13</definedName>
    <definedName name="_xlnm.Print_Area" localSheetId="4">'Anexo 6. Transparencia'!$A$3:$H$12</definedName>
    <definedName name="_xlnm.Print_Area" localSheetId="5">'Anexo 7. Otrosmecanismos'!$A$3:$H$12</definedName>
    <definedName name="cc">[1]Hoja1!#REF!</definedName>
    <definedName name="Ciencia__Tecnología_e_innovación" localSheetId="3">[2]TABLA!#REF!</definedName>
    <definedName name="Ciencia__Tecnología_e_innovación" localSheetId="5">[2]TABLA!#REF!</definedName>
    <definedName name="Ciencia__Tecnología_e_innovación">[2]TABLA!#REF!</definedName>
    <definedName name="Clasecontrol" localSheetId="0">[3]Hoja1!#REF!</definedName>
    <definedName name="Clasecontrol" localSheetId="1">[3]Hoja1!#REF!</definedName>
    <definedName name="Clasecontrol" localSheetId="3">[3]Hoja1!#REF!</definedName>
    <definedName name="Clasecontrol" localSheetId="5">[3]Hoja1!#REF!</definedName>
    <definedName name="Clasecontrol">[3]Hoja1!#REF!</definedName>
    <definedName name="clases1">[4]TABLA!$G$2:$G$5</definedName>
    <definedName name="Comercio__Industria_y_Turismo" localSheetId="3">[2]TABLA!#REF!</definedName>
    <definedName name="Comercio__Industria_y_Turismo" localSheetId="5">[2]TABLA!#REF!</definedName>
    <definedName name="Comercio__Industria_y_Turismo">[2]TABLA!#REF!</definedName>
    <definedName name="Departamentos" localSheetId="3">#REF!</definedName>
    <definedName name="Departamentos" localSheetId="4">#REF!</definedName>
    <definedName name="Departamentos" localSheetId="5">#REF!</definedName>
    <definedName name="departamentos">[2]TABLA!$D$2:$D$36</definedName>
    <definedName name="Factoresexternos">[3]Hoja1!$G$2:$G$16</definedName>
    <definedName name="FactoresInternos">[3]Hoja1!$H$2:$H$11</definedName>
    <definedName name="Fuentes" localSheetId="3">#REF!</definedName>
    <definedName name="Fuentes" localSheetId="4">#REF!</definedName>
    <definedName name="Fuentes" localSheetId="5">#REF!</definedName>
    <definedName name="Fuentes">#REF!</definedName>
    <definedName name="Indicadores" localSheetId="3">#REF!</definedName>
    <definedName name="Indicadores" localSheetId="4">#REF!</definedName>
    <definedName name="Indicadores" localSheetId="5">#REF!</definedName>
    <definedName name="Indicadores">#REF!</definedName>
    <definedName name="Nivel" localSheetId="0">[3]Hoja1!#REF!</definedName>
    <definedName name="Nivel" localSheetId="1">[3]Hoja1!#REF!</definedName>
    <definedName name="Nivel" localSheetId="3">[3]Hoja1!#REF!</definedName>
    <definedName name="Nivel" localSheetId="5">[3]Hoja1!#REF!</definedName>
    <definedName name="Nivel">[3]Hoja1!#REF!</definedName>
    <definedName name="NivelImp" localSheetId="0">[3]Hoja1!#REF!</definedName>
    <definedName name="NivelImp" localSheetId="1">[3]Hoja1!#REF!</definedName>
    <definedName name="NivelImp" localSheetId="3">[3]Hoja1!#REF!</definedName>
    <definedName name="NivelImp" localSheetId="5">[3]Hoja1!#REF!</definedName>
    <definedName name="NivelImp">[3]Hoja1!#REF!</definedName>
    <definedName name="NivelProb" localSheetId="0">[3]Hoja1!#REF!</definedName>
    <definedName name="NivelProb" localSheetId="1">[3]Hoja1!#REF!</definedName>
    <definedName name="NivelProb" localSheetId="3">[3]Hoja1!#REF!</definedName>
    <definedName name="NivelProb" localSheetId="5">[3]Hoja1!#REF!</definedName>
    <definedName name="NivelProb">[3]Hoja1!#REF!</definedName>
    <definedName name="Objetivos" localSheetId="3">OFFSET(#REF!,0,0,COUNTA(#REF!)-1,1)</definedName>
    <definedName name="Objetivos" localSheetId="4">OFFSET(#REF!,0,0,COUNTA(#REF!)-1,1)</definedName>
    <definedName name="Objetivos" localSheetId="5">OFFSET(#REF!,0,0,COUNTA(#REF!)-1,1)</definedName>
    <definedName name="Objetivos">OFFSET(#REF!,0,0,COUNTA(#REF!)-1,1)</definedName>
    <definedName name="orden">[2]TABLA!$A$3:$A$4</definedName>
    <definedName name="proba">[5]Hoja1!$A$2:$A$6</definedName>
    <definedName name="Probabilidad" localSheetId="0">[3]Hoja1!#REF!</definedName>
    <definedName name="Probabilidad" localSheetId="1">#REF!</definedName>
    <definedName name="Probabilidad" localSheetId="3">#REF!</definedName>
    <definedName name="Probabilidad" localSheetId="4">#REF!</definedName>
    <definedName name="Probabilidad" localSheetId="5">#REF!</definedName>
    <definedName name="Probabilidad">[3]Hoja1!#REF!</definedName>
    <definedName name="sector">[2]TABLA!$B$2:$B$26</definedName>
    <definedName name="Tipocontrol" localSheetId="0">[3]Hoja1!#REF!</definedName>
    <definedName name="Tipocontrol" localSheetId="1">[3]Hoja1!#REF!</definedName>
    <definedName name="Tipocontrol" localSheetId="3">[3]Hoja1!#REF!</definedName>
    <definedName name="Tipocontrol" localSheetId="5">[3]Hoja1!#REF!</definedName>
    <definedName name="Tipocontrol">[3]Hoja1!#REF!</definedName>
    <definedName name="Tipos">[2]TABLA!$G$2:$G$4</definedName>
    <definedName name="_xlnm.Print_Titles" localSheetId="1">'Anexo 3. RendicionCuentas'!$2:$4</definedName>
    <definedName name="Tratamiento" localSheetId="0">[3]Hoja1!#REF!</definedName>
    <definedName name="Tratamiento" localSheetId="1">[3]Hoja1!#REF!</definedName>
    <definedName name="Tratamiento" localSheetId="3">[3]Hoja1!#REF!</definedName>
    <definedName name="Tratamiento" localSheetId="5">[3]Hoja1!#REF!</definedName>
    <definedName name="Tratamiento">[3]Hoja1!#REF!</definedName>
    <definedName name="vigencias">[2]TABLA!$E$2:$E$7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7" i="9" l="1"/>
  <c r="M22" i="4"/>
  <c r="M20" i="4"/>
  <c r="Y43" i="16"/>
  <c r="Y41" i="16"/>
  <c r="M7" i="12" l="1"/>
  <c r="I6" i="4" l="1"/>
  <c r="I10" i="4" l="1"/>
  <c r="I9" i="4"/>
</calcChain>
</file>

<file path=xl/sharedStrings.xml><?xml version="1.0" encoding="utf-8"?>
<sst xmlns="http://schemas.openxmlformats.org/spreadsheetml/2006/main" count="545" uniqueCount="376">
  <si>
    <t>5.1.</t>
  </si>
  <si>
    <t>4.1</t>
  </si>
  <si>
    <t>3.1</t>
  </si>
  <si>
    <t>2.1</t>
  </si>
  <si>
    <t>1.2</t>
  </si>
  <si>
    <t>1.1</t>
  </si>
  <si>
    <t xml:space="preserve">Responsable </t>
  </si>
  <si>
    <t>Meta o producto</t>
  </si>
  <si>
    <t>Subcomponente</t>
  </si>
  <si>
    <t>Fecha Inicio</t>
  </si>
  <si>
    <t>Fecha Final</t>
  </si>
  <si>
    <t>Componente 1: Gestión del Riesgo de Corrupción - Mapa de Riesgos de Corrupción</t>
  </si>
  <si>
    <t>2.2</t>
  </si>
  <si>
    <t>4.2</t>
  </si>
  <si>
    <t xml:space="preserve"> </t>
  </si>
  <si>
    <t xml:space="preserve">Subcomponente </t>
  </si>
  <si>
    <t>Fecha inicial</t>
  </si>
  <si>
    <t>No Aplica</t>
  </si>
  <si>
    <t>Departamento:</t>
  </si>
  <si>
    <t>Municipio:</t>
  </si>
  <si>
    <t xml:space="preserve"> Componente 4:  Servicio al Ciudadano</t>
  </si>
  <si>
    <t>Fecha Inicial</t>
  </si>
  <si>
    <t>5.1</t>
  </si>
  <si>
    <t xml:space="preserve"> Componente 5:  Mecanismos para la Transparencia y Acceso a la Información</t>
  </si>
  <si>
    <t>Indicadores</t>
  </si>
  <si>
    <t>Indicador</t>
  </si>
  <si>
    <t xml:space="preserve"> Componente 6: OTRAS INICIATIVAS DE LUCHA CONTRA LA CORRUPCIÓN</t>
  </si>
  <si>
    <r>
      <t xml:space="preserve">Subcomponente 2    
</t>
    </r>
    <r>
      <rPr>
        <sz val="12"/>
        <color theme="1"/>
        <rFont val="Calibri"/>
        <family val="2"/>
      </rPr>
      <t>Diálogo de doble vía con la ciudadanía y sus organizaciones</t>
    </r>
    <r>
      <rPr>
        <b/>
        <sz val="12"/>
        <color theme="1"/>
        <rFont val="Calibri"/>
        <family val="2"/>
      </rPr>
      <t xml:space="preserve">
</t>
    </r>
  </si>
  <si>
    <t xml:space="preserve">                                                                                Actividades</t>
  </si>
  <si>
    <t xml:space="preserve">                                                              Actividades</t>
  </si>
  <si>
    <t>Componente 2:  Rendición de cuentas</t>
  </si>
  <si>
    <t xml:space="preserve">                                         Actividades</t>
  </si>
  <si>
    <t xml:space="preserve">Jefe  Oficina Asesora de Planeación </t>
  </si>
  <si>
    <t>Mínimo tres monitoreos  del mapa de riesgos de corrupción al año.</t>
  </si>
  <si>
    <t>No. de monitoreos efectuados/3</t>
  </si>
  <si>
    <r>
      <t xml:space="preserve">Subcomponente 3 
</t>
    </r>
    <r>
      <rPr>
        <sz val="12"/>
        <color theme="1"/>
        <rFont val="Calibri"/>
        <family val="2"/>
      </rPr>
      <t>Incentivos para motivar la cultura de la rendición y petición de cuentas</t>
    </r>
  </si>
  <si>
    <r>
      <rPr>
        <b/>
        <sz val="12"/>
        <color theme="1"/>
        <rFont val="Calibri"/>
        <family val="2"/>
        <scheme val="minor"/>
      </rPr>
      <t xml:space="preserve">Subcomponente 1
</t>
    </r>
    <r>
      <rPr>
        <sz val="12"/>
        <color theme="1"/>
        <rFont val="Calibri"/>
        <family val="2"/>
        <scheme val="minor"/>
      </rPr>
      <t xml:space="preserve"> Estructura administrativa y Direccionamiento estratégico </t>
    </r>
  </si>
  <si>
    <r>
      <rPr>
        <b/>
        <sz val="12"/>
        <color theme="1"/>
        <rFont val="Calibri"/>
        <family val="2"/>
        <scheme val="minor"/>
      </rPr>
      <t xml:space="preserve">Subcomponente 3
</t>
    </r>
    <r>
      <rPr>
        <sz val="12"/>
        <color theme="1"/>
        <rFont val="Calibri"/>
        <family val="2"/>
        <scheme val="minor"/>
      </rPr>
      <t>Talento Humano</t>
    </r>
  </si>
  <si>
    <r>
      <rPr>
        <b/>
        <sz val="12"/>
        <color theme="1"/>
        <rFont val="Calibri"/>
        <family val="2"/>
        <scheme val="minor"/>
      </rPr>
      <t xml:space="preserve">Subcomponente 4
</t>
    </r>
    <r>
      <rPr>
        <sz val="12"/>
        <color theme="1"/>
        <rFont val="Calibri"/>
        <family val="2"/>
        <scheme val="minor"/>
      </rPr>
      <t>Normativo y procedimental</t>
    </r>
  </si>
  <si>
    <r>
      <rPr>
        <b/>
        <sz val="12"/>
        <color theme="1"/>
        <rFont val="Calibri"/>
        <family val="2"/>
        <scheme val="minor"/>
      </rPr>
      <t xml:space="preserve">Subcomponente 5 </t>
    </r>
    <r>
      <rPr>
        <sz val="12"/>
        <color theme="1"/>
        <rFont val="Calibri"/>
        <family val="2"/>
        <scheme val="minor"/>
      </rPr>
      <t>Relacionamiento con el ciudadano</t>
    </r>
  </si>
  <si>
    <r>
      <rPr>
        <b/>
        <sz val="12"/>
        <color theme="1"/>
        <rFont val="Calibri"/>
        <family val="2"/>
        <scheme val="minor"/>
      </rPr>
      <t xml:space="preserve">Subcomponente 2
</t>
    </r>
    <r>
      <rPr>
        <sz val="12"/>
        <color theme="1"/>
        <rFont val="Calibri"/>
        <family val="2"/>
        <scheme val="minor"/>
      </rPr>
      <t>Fortalecimiento de los canales de atención</t>
    </r>
  </si>
  <si>
    <t>12 informes de PQRS</t>
  </si>
  <si>
    <t>Realizar informes mensuales  sobre el balance de PQRS</t>
  </si>
  <si>
    <t>4.3</t>
  </si>
  <si>
    <t>Profesional Especializado Grado 06 - Servicio al Usuario y Contacto SIRCI</t>
  </si>
  <si>
    <t>Una rendición de cuentas del sector movilidad con los ciudadanos de acuerdo a la metodología ISO IWA18091</t>
  </si>
  <si>
    <t>Subgerente de Comunicaciones y Atención al usuario
y 
Jefe Oficina Asesora de Planeación</t>
  </si>
  <si>
    <t>Una rendición de cuentas del sector movilidad con los ciudadanos que de cuenta del cumplimiento de la ley 1757 del 2015 y lo estipulado por el DAFP</t>
  </si>
  <si>
    <t>Una rendición de cuentas con ciudadanos Sector Movilidad/1)*100</t>
  </si>
  <si>
    <t/>
  </si>
  <si>
    <t>Nombre de la entidad:</t>
  </si>
  <si>
    <t>EMPRESA DE TRANSPORTE DEL TERCER MILENIO TRANSMILENIO S.A.</t>
  </si>
  <si>
    <t>Orden:</t>
  </si>
  <si>
    <t>Territorial</t>
  </si>
  <si>
    <t>Sector administrativo:</t>
  </si>
  <si>
    <t>Año vigencia:</t>
  </si>
  <si>
    <t>Bogotá D.C</t>
  </si>
  <si>
    <t>BOGOTÁ</t>
  </si>
  <si>
    <t>DATOS TRÁMITES A RACIONALIZAR</t>
  </si>
  <si>
    <t>ACCIONES DE RACIONALIZACIÓN A DESARROLLAR</t>
  </si>
  <si>
    <t>PLAN DE EJECUCIÓN</t>
  </si>
  <si>
    <t>Tipo</t>
  </si>
  <si>
    <t>Número</t>
  </si>
  <si>
    <t>Nombre</t>
  </si>
  <si>
    <t>Estado</t>
  </si>
  <si>
    <t>Situación actual</t>
  </si>
  <si>
    <t>Tipo racionalización</t>
  </si>
  <si>
    <t>Acciones racionalización</t>
  </si>
  <si>
    <t>Fecha final racionalización</t>
  </si>
  <si>
    <t>Responsable</t>
  </si>
  <si>
    <t>Justificación</t>
  </si>
  <si>
    <t>Otros procedimientos administrativos de cara al usuario</t>
  </si>
  <si>
    <t>26514</t>
  </si>
  <si>
    <t>Inscrito</t>
  </si>
  <si>
    <t>Mayor población  que cuenta con tarjeta personalizada y puede gozar de sus beneficios. Disminución de pasos administrativos en la obtención de la tarjeta para la persona que la requiere.</t>
  </si>
  <si>
    <t>Administrativa</t>
  </si>
  <si>
    <t>Reducción de pasos (momentos) para el ciudadano</t>
  </si>
  <si>
    <t>Participar en la rendición de cuentas ISO IWA 18091, de acuerdo con los requerimientos de la Veeduría Distrital</t>
  </si>
  <si>
    <t>(Rendición de cuentas con ciudadanos de acuerdo a la metodología ISO IWA18091 /1)*100</t>
  </si>
  <si>
    <t>Según fecha establecida por la Veeduría Distrital</t>
  </si>
  <si>
    <t xml:space="preserve">                                                 Actividades</t>
  </si>
  <si>
    <t>Un mapa de riesgos de corrupción</t>
  </si>
  <si>
    <t>Construcción del mapa de riesgos de corrupción 2019   acorde con la metodología establecida por TRANSMILENIO S.A.</t>
  </si>
  <si>
    <t>Mapa de riesgos de corrupción construido y consolidado/1</t>
  </si>
  <si>
    <t>Una publicación en la página web  y en la intranet de la Entidad del Mapa de Riesgos de Corrupción 2019</t>
  </si>
  <si>
    <t>Mapa de Riesgos de Corrupción 2019 publicado en la pagina web y en la intranet/1</t>
  </si>
  <si>
    <t>Realizar monitoreo al mapa de riesgos de corrupción 2019 y hacer los ajustes del caso publicando los cambios en caso de que se requieran</t>
  </si>
  <si>
    <t>5.2.</t>
  </si>
  <si>
    <t>3.2</t>
  </si>
  <si>
    <t>Una política de riesgos de la Entidad revisada</t>
  </si>
  <si>
    <t>Diseño e implementación de una estrategia que permita divulgar la política de riesgos de la Entidad en todos los niveles organizativos</t>
  </si>
  <si>
    <t>Una política de riesgos de la Entidad revisada y actualizada/1</t>
  </si>
  <si>
    <t xml:space="preserve">Verificación de la publicación del PAAC y del mapa de riesgos de corrupción </t>
  </si>
  <si>
    <t>Informes publicados / 
Informes emitidos</t>
  </si>
  <si>
    <t>Publicación en la Página Web de TRANSMILENIO S.A. de los Informes de Evaluación y/o Auditoría  emitidos por los Entes Externos de Control y recibidos por la Oficina de Control Interno.</t>
  </si>
  <si>
    <t>Publicación en la Página Web de TRANSMILENIO S.A. del 100% de los Informes de Evaluación y/o Auditoría emitidos  por los Entes Externos de Control y recibidos por la Oficina de Control Interno.</t>
  </si>
  <si>
    <t>Cantidad  de informes publicados / 
Cantidad de Informes recibidos por la Oficina de Control Interno</t>
  </si>
  <si>
    <t>Presentar informe de seguimiento a las PQRS</t>
  </si>
  <si>
    <t xml:space="preserve">Verificar el cumplimiento de la Ley de Transparencia </t>
  </si>
  <si>
    <t xml:space="preserve">Realizar un informe de verificación </t>
  </si>
  <si>
    <t>Informe de verificación  realizado / informe de verificación planeado (1)</t>
  </si>
  <si>
    <t>Jefe de la Oficina de Control interno</t>
  </si>
  <si>
    <t>Elaboración y publicación de los Estados Financieros de la Entidad</t>
  </si>
  <si>
    <t>Once (11) Estados financieros de TRANSMILENIO S.A. elaborados y publicados</t>
  </si>
  <si>
    <t>No. de estados financieros elaborados y publicados/11</t>
  </si>
  <si>
    <t>Profesional Especializado (06) Contador General</t>
  </si>
  <si>
    <t>2.3</t>
  </si>
  <si>
    <t>Efectuar seguimiento  a las actividades consignadas en el PAAC y al  mapa de riesgos de corrupción de la Entidad.</t>
  </si>
  <si>
    <t>Seguimiento a las actividades del PAAC 2019 emitidos y publicados/Seguimientos programados</t>
  </si>
  <si>
    <t>Jefe  Oficina de Control Interno</t>
  </si>
  <si>
    <t>Jefe Oficina de Control Interno</t>
  </si>
  <si>
    <t>Encuentros (reuniones, visitas técnicas, recorridos, audiencias públicas, cabildos públicos, mesas de trabajo, apoyos de divulgación entre otros, eventos zonales)al año, con el propósito de fortalecer la relación con las comunidades desde lo zonal incluyendo  eventos en el proceso institucional de rendición de cuentas</t>
  </si>
  <si>
    <t>2300 encuentros con comunidades</t>
  </si>
  <si>
    <t>(Encuentros adelantados /2300)*100</t>
  </si>
  <si>
    <t>Mínimo 17 encuentros con comunidades  enmarcados en el proceso institucional de rendición de cuentas</t>
  </si>
  <si>
    <t xml:space="preserve"> (# encuentros con comunidades  enmarcados en el proceso institucional de rendición de cuentas/17)*100</t>
  </si>
  <si>
    <t>Realizar eventos de participación para el  fortalecimiento de comportamientos ciudadanos y el respeto por lo público con los lideres comunales en al menos  85% de las localidades del Distrito.</t>
  </si>
  <si>
    <t>Un evento de participación en 17 localidades</t>
  </si>
  <si>
    <t>Numero de eventos realizados en las localidades/17</t>
  </si>
  <si>
    <t>Un (1) diagnostico</t>
  </si>
  <si>
    <t>1.3</t>
  </si>
  <si>
    <t>2 capacitaciones</t>
  </si>
  <si>
    <t>Informes de seguimiento a PQR´s/2</t>
  </si>
  <si>
    <t>(Total campañas gestionadas/2)</t>
  </si>
  <si>
    <t>(Total informes elaborados/12 informes)*100</t>
  </si>
  <si>
    <t xml:space="preserve">Publicar la información de la entidad en la página web, de acuerdo con las solicitudes de las áreas encargadas. </t>
  </si>
  <si>
    <t>100% de las solicitudes recibidas por parte de las áreas para la actualización de información en la pág. web</t>
  </si>
  <si>
    <t># Solicitudes de publicación recibidas /  publicaciones en la web</t>
  </si>
  <si>
    <t>Doce (12)  informes publicados con el balance de PQR´s registradas, clasificadas por el tipo de requerimiento, subtemas con mayor reiteración, tiempo promedio de respuesta.</t>
  </si>
  <si>
    <t>Profesional Especializado Grado 06 - 
Servicio al Usuario y Contacto SIRCI</t>
  </si>
  <si>
    <t>Participar en la rendición de cuentas del Sector Movilidad en cumplimiento a la normativa 1757 de 2015</t>
  </si>
  <si>
    <t>Mínimo 17 encuentros con comunidades  enmarcados en el proceso institucional de rendición de cuentas del Sector Movilidad.</t>
  </si>
  <si>
    <t xml:space="preserve"> (# encuentros con comunidades  enmarcados en el proceso institucional de rendición de cuentas del Sector Movilidad/17)*100</t>
  </si>
  <si>
    <t xml:space="preserve"> Sistema de Gestión Documental Electrónico de Archivo - SGDEA  en producción  </t>
  </si>
  <si>
    <t>Sistema integrado de Conservación aprobado y publicado.</t>
  </si>
  <si>
    <t>(Un Sistema Integrado de conservación  aprobado y publicado/1)*100</t>
  </si>
  <si>
    <t>3.3</t>
  </si>
  <si>
    <t>Inventario de documentos a eliminar.</t>
  </si>
  <si>
    <t>(Un inventario de documentos a eliminar/1)*100</t>
  </si>
  <si>
    <t>Profesional Universitario Grado 3 - Gestión Documental</t>
  </si>
  <si>
    <t xml:space="preserve">                                                                         Actividades</t>
  </si>
  <si>
    <t>Revisión y actualización de la política de riesgos de la Entidad teniendo en cuenta la normatividad vigente en la materia y los lineamientos dados por el DAFP</t>
  </si>
  <si>
    <t xml:space="preserve"> Manual del Sistema de Gestión de Riesgos de la Entidad  ajustado y adoptado/1</t>
  </si>
  <si>
    <t>1.4</t>
  </si>
  <si>
    <t>2.4</t>
  </si>
  <si>
    <t>Definición e implementación de acciones correctivas, preventivas y de mejora  conforme a los resultados arrojados en las auditorias internas que se realicen al PAAC por parte de la OCI</t>
  </si>
  <si>
    <t>100% acciones correctivas  y de mejora   formuladas e implementadas acorde  con los hallazgos arrojados en los informes de seguimiento al PAAC</t>
  </si>
  <si>
    <t># Acciones correctivas y de mejora implementadas/ # Acciones correctivas y de mejora a implementar según observaciones al PAAC</t>
  </si>
  <si>
    <t xml:space="preserve">(Sistema de Gestión Documental Electrónico de Archivo - SGDEA en producción/1)*100 </t>
  </si>
  <si>
    <t>Implementación del Programa de Gestión de  Documentos Electrónicos  a través del  SGDEA como parte de la implementación del PGD de TRANSMILENIO S.A.</t>
  </si>
  <si>
    <t>Generar espacios de pedagogía a través de los cuales se promueva en los ciudadanos el conocimiento y aplicación de normas que promuevan la apropiación y buen uso del sistema.</t>
  </si>
  <si>
    <t>1.500 espacios de pedagogía con comunidades</t>
  </si>
  <si>
    <t>(Número de espacios de pedagogía realizados /1500)</t>
  </si>
  <si>
    <r>
      <t>Subcomponente 4</t>
    </r>
    <r>
      <rPr>
        <sz val="12"/>
        <color theme="1"/>
        <rFont val="Calibri"/>
        <family val="2"/>
      </rPr>
      <t xml:space="preserve"> 
Evaluación y retroalimentación a  la gestión institucional</t>
    </r>
  </si>
  <si>
    <t>Inducciones realizadas/2</t>
  </si>
  <si>
    <t xml:space="preserve">Cuatro (4) campañas de comportamientos deseados </t>
  </si>
  <si>
    <t>Diseñar e implementar campañas para promover los comportamientos deseados en los funcionarios y contratistas de la Entidad</t>
  </si>
  <si>
    <t>Profesional Universitario Grado 3 - Formación y Desarrollo</t>
  </si>
  <si>
    <t>Campañas diseñadas e implementadas /4</t>
  </si>
  <si>
    <t>Elaboración y publicación de los reportes de ejecución presupuestal en la página web de TRANSMILENIO S.A., PREDIS, SIVICOF y SIDEF</t>
  </si>
  <si>
    <t>No. de informes publicados anualmente/40</t>
  </si>
  <si>
    <t>Profesional Especializado (06) de Presupuesto</t>
  </si>
  <si>
    <t>Cuarenta (40) reportes  de ejecución presupuestal elaborados y publicados en la página web de TRANSMILENIO S.A., PREDIS, SIVICOF y SIDEF</t>
  </si>
  <si>
    <t>Publicación en la Página Web de TRANSMILENIO S.A. del 100% de los Informes emitidos por la Oficina de Control Interno</t>
  </si>
  <si>
    <t>Publicación en la Página Web de TRANSMILENIO S.A. de los Informes emitidos por la Oficina de Control Interno en el mes anterior</t>
  </si>
  <si>
    <t xml:space="preserve"> Informes de PQR´s publicados en la Entidad / 12</t>
  </si>
  <si>
    <t xml:space="preserve"> Un Manual del Sistema de Gestión de Riesgos de la Entidad ajustado y adoptado</t>
  </si>
  <si>
    <t>1 procedimiento de PQR´s actualizado y adoptado</t>
  </si>
  <si>
    <t xml:space="preserve">Un (1) procedimiento de PQR´s actualizado y adoptado/ 1 </t>
  </si>
  <si>
    <t>Un (1) diagnostico realizado relacionado con el proceso de Servicio al Ciudadano / 1</t>
  </si>
  <si>
    <t xml:space="preserve">Dos (2) campañas informativas a usuarios relacionadas con los canales de atención para la recepción de PQR´s </t>
  </si>
  <si>
    <t>Capacitar al personal encargado de dar respuesta a las peticiones ciudadanas en las diferentes dependencias y/o concesionarios del Sistema en lo relacionado con la atención al usuario</t>
  </si>
  <si>
    <t>(Total capacitaciones / 2)</t>
  </si>
  <si>
    <t>Realizar dos informes de seguimiento a las PQR´s</t>
  </si>
  <si>
    <t>Actualizar y adoptar  el Manual de Servicio al Ciudadano teniendo en cuenta la normatividad vigente y las disposiciones que se establezcan en la materia</t>
  </si>
  <si>
    <t xml:space="preserve">Un (1) Manual de Servicio al Ciudadano actualizado y adoptado/ 1 </t>
  </si>
  <si>
    <t>Un (1) Manual de Servicio al Ciudadano actualizado y adoptado</t>
  </si>
  <si>
    <t>Cuatro (4) estudios de satisfacción a través de encuestas personalizadas en campo</t>
  </si>
  <si>
    <t>Realizar la medición de satisfacción del usuario de uno o varios de los componentes del sistema</t>
  </si>
  <si>
    <t>Jefe de la Oficina de Control Interno</t>
  </si>
  <si>
    <t>Realizar un (1) diagnostico relacionado con el proceso de Servicio al Ciudadano, a través del cual se pueda medir el conocimiento de este tema a un grupo de servidores públicos de TRANSMILENIO S.A., e identificar acciones de mejora</t>
  </si>
  <si>
    <t>Gestionar dos (2) campañas informativas a Usuarios relacionadas con los canales de atención para la recepción de PQR´s</t>
  </si>
  <si>
    <t>Realizar un (1) proceso de cualificación a los servidores públicos y/o actores del Sistema.</t>
  </si>
  <si>
    <t>Total de estudios de satisfacción realizados / 4</t>
  </si>
  <si>
    <t>Ajustes finales al Manual del Sistema de Gestión de Riesgos de la Entidad teniendo en cuenta la Guía para la administración del riesgo y el diseño de controles en entidades públicas, riesgos de gestión, corrupción y seguridad digital,  emitido por el DAFP durante  el año 2018 y su adopción en el SIG</t>
  </si>
  <si>
    <t xml:space="preserve">Una estrategia implementada para divulgar la política de riesgos de la Entidad </t>
  </si>
  <si>
    <t>Una estrategia diseñada e implementada para divulgar la política de riesgos de la Entidad / 1</t>
  </si>
  <si>
    <t xml:space="preserve">Divulgación y actualización en caso que se requiera del mapa de riesgos de corrupción vigencia 2019 </t>
  </si>
  <si>
    <t>Verificar que la publicación del mapa de riesgos de corrupción de la Entidad y el PAAC, se realiza a más tardar el 31 de enero.</t>
  </si>
  <si>
    <t>Realizar tres seguimientos cuatrimestrales y publicar los resultados en la página WEB de la Entidad</t>
  </si>
  <si>
    <r>
      <rPr>
        <b/>
        <sz val="12"/>
        <color theme="1"/>
        <rFont val="Calibri"/>
        <family val="2"/>
      </rPr>
      <t xml:space="preserve">Subcomponente 1
</t>
    </r>
    <r>
      <rPr>
        <sz val="12"/>
        <color theme="1"/>
        <rFont val="Calibri"/>
        <family val="2"/>
      </rPr>
      <t>Transparencia Activa</t>
    </r>
  </si>
  <si>
    <r>
      <rPr>
        <b/>
        <sz val="12"/>
        <color theme="1"/>
        <rFont val="Calibri"/>
        <family val="2"/>
      </rPr>
      <t xml:space="preserve">Subcomponente 2
</t>
    </r>
    <r>
      <rPr>
        <sz val="12"/>
        <color theme="1"/>
        <rFont val="Calibri"/>
        <family val="2"/>
      </rPr>
      <t>Transparencia Pasiva</t>
    </r>
  </si>
  <si>
    <r>
      <t xml:space="preserve">Subcomponente 3
</t>
    </r>
    <r>
      <rPr>
        <sz val="12"/>
        <color theme="1"/>
        <rFont val="Calibri"/>
        <family val="2"/>
      </rPr>
      <t>Instrumentos de Gestión de la información</t>
    </r>
  </si>
  <si>
    <r>
      <t xml:space="preserve">Subcomponente 4
</t>
    </r>
    <r>
      <rPr>
        <sz val="12"/>
        <color theme="1"/>
        <rFont val="Calibri"/>
        <family val="2"/>
      </rPr>
      <t>Criterio diferencial de Accesibilidad</t>
    </r>
  </si>
  <si>
    <r>
      <t xml:space="preserve">Subcomponente 5
</t>
    </r>
    <r>
      <rPr>
        <sz val="12"/>
        <color theme="1"/>
        <rFont val="Calibri"/>
        <family val="2"/>
      </rPr>
      <t>Monitoreo</t>
    </r>
  </si>
  <si>
    <t>Profesional Especializado Grado 6 - Comunicación Externa
Subgerencia de Atención al usuario y Comunicaciones</t>
  </si>
  <si>
    <t>1.5</t>
  </si>
  <si>
    <t>1.6</t>
  </si>
  <si>
    <t>100% de las versiones del plan de acción y/o plan de adquisiciones publicadas</t>
  </si>
  <si>
    <t>#  versiones del plan de acción y/o plan de adquisiciones publicadas/ # versiones del plan de acción y/o plan de adquisiciones requeridas para cambios</t>
  </si>
  <si>
    <t>Jefe Oficina Asesora de Planeación</t>
  </si>
  <si>
    <t>Consolidación y remisión para su publicación  del Informe de Gestión de la Entidad año 2017</t>
  </si>
  <si>
    <t>Un informe de gestión consolidado y publicado</t>
  </si>
  <si>
    <t xml:space="preserve"> (Informe de gestión consolidado y publicado/1) x 100</t>
  </si>
  <si>
    <t>Publicación de las diferentes versiones del Plan de acción 2019 y/o Plan anual de adquisiciones derivadas de los cambios requeridos por las dependencias y/o aprobadas en Comité</t>
  </si>
  <si>
    <t xml:space="preserve">Jefe  Oficina Asesora de Planeación 
y
Profesional Universitario 4  - Gestión Integral - Oficina Asesora de Planeación y Contratista </t>
  </si>
  <si>
    <t>Jefe Oficina Asesora de Planeación
y
Profesional Universitario Grado 4 - Gestión Integral  en coordinación con los Responsables de las estrategias establecidos en el PAAC</t>
  </si>
  <si>
    <t>Elaboración del Sistema Integrado de Conservación - SIC  como parte de la implementación del PGD de TRANSMILENIO S.A.</t>
  </si>
  <si>
    <t xml:space="preserve">Jefe  Oficina Asesora de Planeación y responsable de la oficina designado para el tema </t>
  </si>
  <si>
    <t>Componentes de Infraestructura tecnológica disponibles para implementación del Mapa de ruta de Gobierno Digital en temas de Transparencia activa</t>
  </si>
  <si>
    <t>Componentes de infraestructura tecnológíca implementados para soportar la página Web de la entidad / Componentes de infraestructura tecnológíca requeridos para soportar la Página WEB de la entidad en el marco de la Ley 1712 de 2014</t>
  </si>
  <si>
    <t>Componentes de accesibilidad disponibles en los sitios web de La Entidad</t>
  </si>
  <si>
    <t>Componentes de accesibilidad disponibles en los sitios Web / Componentes de accesibilidad requeridos en el marco de la Política de Gobierno Digital.</t>
  </si>
  <si>
    <t>Participar de la rendición de cuentas del Sector Movilidad en cumplimiento a la normativa 1757 de 2015 (nivel local)</t>
  </si>
  <si>
    <t>Profesional Especializado Grado 6 de Gestión Social 
Profesionales Universitarios Grado 4 de Gestión Social</t>
  </si>
  <si>
    <t>Verificación realizada/verificación programada</t>
  </si>
  <si>
    <t xml:space="preserve">                                                                                                                                  Plan Anticorrupción y de Atención al Ciudadano  -  Vigencia 2019                                                                                                                                                                               </t>
  </si>
  <si>
    <t xml:space="preserve">                                                                                                                                Plan Anticorrupción y de Atención al Ciudadano  -  Vigencia 2019                                                                                                                                                                                </t>
  </si>
  <si>
    <t>Otras Iniciativas de Lucha contra la Corrupción</t>
  </si>
  <si>
    <t>2019</t>
  </si>
  <si>
    <t>Personalización de tarjetas Tullave Plus</t>
  </si>
  <si>
    <t>01/02/2018</t>
  </si>
  <si>
    <t>31/12/2019</t>
  </si>
  <si>
    <t>Subgerencia de Atención al Usuario y Comunicaciones</t>
  </si>
  <si>
    <t>Actualmente los usuarios  que acceden al componente Zonal y Troncal del Sistema TransMilenio no cuentan con una tarjeta que les permita pagar posteriormente a través de una factura, las validaciones que se realicen al usar el sistema.</t>
  </si>
  <si>
    <t>A través del concesionario de Recaudo se ampliarán los medios de pago para el acceso al Sistema mediante la tarjeta de crédito CODENSA.  Los usuarios que tienen esta tarjeta deben acercarse a la entidad financiera y solicitar la actualización y/o cambio de su tarjeta de crédito para que pueda posteriormente validar su pasaje  y este le sea cobrado a través de la factura</t>
  </si>
  <si>
    <t xml:space="preserve">Ahorro de tiempo, en razón a que el usuario ya no debe hacer filas para recargar la tarjeta.
Las entradas al Sistema realizadas en el mes  se pagan  a través de la factura Codensa (el usuario cuenta con hasta $10.000 diarios, equivalente a 4 pasajes diarios aproximadamente)
</t>
  </si>
  <si>
    <t>Aumento de medios de pago</t>
  </si>
  <si>
    <t>01/02/2019</t>
  </si>
  <si>
    <t>31/05/2019</t>
  </si>
  <si>
    <t xml:space="preserve">Disminución del tiempo y costos de desplazamiento para el usuario del Sistema en la obtención de la tarjeta personalizada
</t>
  </si>
  <si>
    <t>Formularios diligenciados en línea</t>
  </si>
  <si>
    <t>12/04/2019</t>
  </si>
  <si>
    <t>Cumplimiento del indicador (%)</t>
  </si>
  <si>
    <t xml:space="preserve">                                                                                                                                                       Plan Anticorrupción y de Atención al Ciudadano  -  Vigencia 2019                                                                                                                                                                               </t>
  </si>
  <si>
    <t xml:space="preserve">                                                                                                                                           Plan Anticorrupción y de Atención al Ciudadano  -  Vigencia 2019                                                                                                                                                                   </t>
  </si>
  <si>
    <t xml:space="preserve">                                                                                                                                     Plan Anticorrupción y de Atención al Ciudadano  -  Vigencia 2019                                                                                                                                                                               </t>
  </si>
  <si>
    <t>Descripción del avance
(MONITOREO PRIMERA LÍNEA DE DEFENSA )</t>
  </si>
  <si>
    <t>Observación Oficina Asesora de Planeación
(MONITOREO SEGUNDA LÍNEA DE DEFENSA)</t>
  </si>
  <si>
    <t>Se realizó seguimiento a la publicación  oportuna del mapa de riesgos y  el PAAC, se evidencia correo de la OAP e impresión de publicación.</t>
  </si>
  <si>
    <t>MONITOREO a 31 de agosto de 2019</t>
  </si>
  <si>
    <t>El manual de gestión de riesgos se encuentra publicado en los diferentes canales de comunicación de la Entidad (Intranet y pagina WEB)</t>
  </si>
  <si>
    <t>No hay observación</t>
  </si>
  <si>
    <t>Los informes emitidos por la OCI fueron publicados en la página WEB de la Entidad</t>
  </si>
  <si>
    <t>No hay observación.</t>
  </si>
  <si>
    <t>El pasado 28 de mayo de 2019 TRANSMILENIO S.A. participó en el desarrollo de las Mesas de Verificación de la vigencia 2018 con la Veeduría Distrital quien viene acompañando al Observatorio Ciudadano Distrital en la implementación de la Herramienta de Seguimiento a la Gestión Distrital (basada en el estándar internacional ISO: 18091: 2014)</t>
  </si>
  <si>
    <t>La Oficina Asesora de Planeación ajusto el mapa de riesgos corrupción acorde con el monitoreo realizado en el mes de agosto</t>
  </si>
  <si>
    <t>El mapa de riesgos de corrupción ajustado se encuentra publicado en la pagina web de la Entidad en el link de transparencia</t>
  </si>
  <si>
    <t>Los informes se encuentran publicados en la pagina web de la Entidad en el link de Transparencia numeral 7.1</t>
  </si>
  <si>
    <t>Se realizó  el seguimiento programado para enero y mayo de 2019, se  publicó en la WEB y se emitieron los informes  OCI-2019-001, OCI-2019-040 con destino a la Gerencia.</t>
  </si>
  <si>
    <t>El Informe de auditoría de Regularidad recibido de la Contraloría de Bogotá,  presentado en el periodo 1 de mayo y 31 de agosto, fue publicado en la página WEB de la Entidad.</t>
  </si>
  <si>
    <t xml:space="preserve">Se realizaron 2 inducciones a corte de agosto 31 de 2019 a contratistas y servidores. </t>
  </si>
  <si>
    <t xml:space="preserve">A traves de publicación en la intranet y las pantallas digitales de la Entidad, se generaron estas campañas. </t>
  </si>
  <si>
    <t xml:space="preserve">Se han realizado 3 campañas de valores y comportamientos deseados así: respeto (gente que hace la diferencia), compromiso  un día en la vida de y gente que hace la diferencia) y espejo retrovisor (8 actitudes negativas). </t>
  </si>
  <si>
    <t xml:space="preserve"> Actividades</t>
  </si>
  <si>
    <t>Se realizó el segundo seguimiento con corte a junio  a las PQR´s, presentando el informe OCI-2019-057, publicado en la página WEB.</t>
  </si>
  <si>
    <t>El mapa de riesgos de corrupción actualizado se encuentra divulgado en la pagina WEB de TRANSMILENIO S.A.</t>
  </si>
  <si>
    <t xml:space="preserve"> Al mes de agosto han sido remitidos 23 informes.</t>
  </si>
  <si>
    <t>MONITOREO</t>
  </si>
  <si>
    <t>Mejora a implementar</t>
  </si>
  <si>
    <t>Beneficio al ciudadano y/o entidad</t>
  </si>
  <si>
    <t>Fecha inicio</t>
  </si>
  <si>
    <t>Fecha final implementación</t>
  </si>
  <si>
    <t>Monitoreo jefe planeación</t>
  </si>
  <si>
    <t xml:space="preserve"> Valor ejecutado (%)</t>
  </si>
  <si>
    <t>Observaciones/Recomendaciones</t>
  </si>
  <si>
    <t>Sí</t>
  </si>
  <si>
    <t>La calificación se mantiene en 20%. Durante el período reportado se realizaron ajustes al otrosí acorde con sugerencias establecidas por la Secretaria de Hacienda. Actualmente el otrosí se encuentra en firmas por parte de TRANSMILENIO y Recaudo Bogotá, paralelamente el Concesionario de Recaudo realiza gestiones con la Registraduría Nacional para suscribir el contrato.</t>
  </si>
  <si>
    <t>27/05/2019</t>
  </si>
  <si>
    <t>TRANSMILENIO S.A., a través del concesionario de Recaudo diseño e implementó un mecanismo para medir el impacto en los usuarios al obtener este beneficio. A través de un aplicativo se puede consultar, verificar y analizar los usuarios que han obtenido la tarjeta de crédito Codensa - SITP y sus validaciones en el sistema, esto permite cuantificar las personas usuarias del Sistema TransMilenio que se han beneficiado con esta mejora.</t>
  </si>
  <si>
    <t>La Oficina de Control interno  realizó el informe del cumplimiento de la Ley de Transparencia radicado con el  No.  OCI 2019 – 022, el cual se encuentra publicado en la pagina WEB de la Entidad.</t>
  </si>
  <si>
    <t>Aunque esta actividad ya se había cumplido  desde el mes de marzo, el manual fue modificado nuevamente el 31 de julio de 2019 y se adopto con Resolución  723  (Soporte 1)</t>
  </si>
  <si>
    <t>Aunque esta actividad ya se había cumplido  desde el mes de marzo, la política de gestión de riesgos fue modificada nuevamente y se actualizó en el Manual de Gestión de Riesgos de TRANSMILENIO S.A. adoptado el 31 de julio de 2019 con Resolución  723. Adicionalmente en el Comité de Control Interno que se celebro el pasado 30 de julio de 2019 se presento y aprobó la política de gestión de riesgos. (Soporte 2)</t>
  </si>
  <si>
    <t xml:space="preserve">En el mes de agosto se realizo una actualización al mapa de riesgos de corrupción de la Entidad donde se fortalecieron algunos controles diseñados y se definieron responsables de los mismos.  Se notificó de los cambios a la Oficina de Control Interno </t>
  </si>
  <si>
    <t>Las actualizaciones al plan de acción se encuentran publicadas en los canales de comunicación de la Entidad (Intranet y Pagina WEB link de Transparencia)</t>
  </si>
  <si>
    <t>Estos espacios son convocados por la Secretaría Distrital de Movilidad, y a la fecha no se han realizado, inician en el mes de septiembre de 2019.</t>
  </si>
  <si>
    <t>Estos espacios son convocados por la Secretaría Distrital de Movilidad, y a la fecha no se han realizado, inician en el mes de septiembre.</t>
  </si>
  <si>
    <t>Pendiente por desarrollar</t>
  </si>
  <si>
    <t>Como se informó en el seguimiento del mes de abril de 2019, ya se realizó una (1) campaña, actualmente se esta trabajando en la segunda (2) campaña informativa</t>
  </si>
  <si>
    <t xml:space="preserve">Se han realizado 7 informes sobre el balance de PQRS, correspondientes al periodo de enero - julio de 2019. Se encuentran publicados en:
https://www.transmilenio.gov.co/publicaciones/149095/informe_de_peticiones_quejas_reclamos_denuncias_y_solicitudes_de_acceso_a_la_informacion_por_mes/ </t>
  </si>
  <si>
    <t>En el link de transparencia Numeral 7. Control se encuentran publicados los informes que durante el año 2019 ha generado la OCI como resultado de sus ejercicios de auditoria</t>
  </si>
  <si>
    <r>
      <t xml:space="preserve">Se han efectuado </t>
    </r>
    <r>
      <rPr>
        <b/>
        <sz val="12"/>
        <color theme="1"/>
        <rFont val="Calibri"/>
        <family val="2"/>
        <scheme val="minor"/>
      </rPr>
      <t>1239</t>
    </r>
    <r>
      <rPr>
        <sz val="12"/>
        <color theme="1"/>
        <rFont val="Calibri"/>
        <family val="2"/>
        <scheme val="minor"/>
      </rPr>
      <t xml:space="preserve"> actividades de Gestión Social con las comunidades, de la siguiente manera:
</t>
    </r>
    <r>
      <rPr>
        <b/>
        <sz val="12"/>
        <color theme="1"/>
        <rFont val="Calibri"/>
        <family val="2"/>
        <scheme val="minor"/>
      </rPr>
      <t xml:space="preserve">* </t>
    </r>
    <r>
      <rPr>
        <sz val="12"/>
        <color theme="1"/>
        <rFont val="Calibri"/>
        <family val="2"/>
        <scheme val="minor"/>
      </rPr>
      <t xml:space="preserve">Apoyo Grupos de Interés: 109.
</t>
    </r>
    <r>
      <rPr>
        <b/>
        <sz val="12"/>
        <color theme="1"/>
        <rFont val="Calibri"/>
        <family val="2"/>
        <scheme val="minor"/>
      </rPr>
      <t xml:space="preserve">* </t>
    </r>
    <r>
      <rPr>
        <sz val="12"/>
        <color theme="1"/>
        <rFont val="Calibri"/>
        <family val="2"/>
        <scheme val="minor"/>
      </rPr>
      <t xml:space="preserve">Atención a Bloqueos, Marchas y/o Contingencias: 33.
</t>
    </r>
    <r>
      <rPr>
        <b/>
        <sz val="12"/>
        <color theme="1"/>
        <rFont val="Calibri"/>
        <family val="2"/>
        <scheme val="minor"/>
      </rPr>
      <t xml:space="preserve">* </t>
    </r>
    <r>
      <rPr>
        <sz val="12"/>
        <color theme="1"/>
        <rFont val="Calibri"/>
        <family val="2"/>
        <scheme val="minor"/>
      </rPr>
      <t xml:space="preserve">Audiencias:  9.
* Divulgación: 218.
</t>
    </r>
    <r>
      <rPr>
        <b/>
        <sz val="12"/>
        <color theme="1"/>
        <rFont val="Calibri"/>
        <family val="2"/>
        <scheme val="minor"/>
      </rPr>
      <t>*</t>
    </r>
    <r>
      <rPr>
        <sz val="12"/>
        <color theme="1"/>
        <rFont val="Calibri"/>
        <family val="2"/>
        <scheme val="minor"/>
      </rPr>
      <t xml:space="preserve"> Mesa de Trabajo: 57.
</t>
    </r>
    <r>
      <rPr>
        <b/>
        <sz val="12"/>
        <color theme="1"/>
        <rFont val="Calibri"/>
        <family val="2"/>
        <scheme val="minor"/>
      </rPr>
      <t xml:space="preserve">* </t>
    </r>
    <r>
      <rPr>
        <sz val="12"/>
        <color theme="1"/>
        <rFont val="Calibri"/>
        <family val="2"/>
        <scheme val="minor"/>
      </rPr>
      <t xml:space="preserve">Reunión: 586.
</t>
    </r>
    <r>
      <rPr>
        <b/>
        <sz val="12"/>
        <color theme="1"/>
        <rFont val="Calibri"/>
        <family val="2"/>
        <scheme val="minor"/>
      </rPr>
      <t xml:space="preserve">* </t>
    </r>
    <r>
      <rPr>
        <sz val="12"/>
        <color theme="1"/>
        <rFont val="Calibri"/>
        <family val="2"/>
        <scheme val="minor"/>
      </rPr>
      <t xml:space="preserve">Recorrido: 135.
</t>
    </r>
    <r>
      <rPr>
        <b/>
        <sz val="12"/>
        <color theme="1"/>
        <rFont val="Calibri"/>
        <family val="2"/>
        <scheme val="minor"/>
      </rPr>
      <t>*</t>
    </r>
    <r>
      <rPr>
        <sz val="12"/>
        <color theme="1"/>
        <rFont val="Calibri"/>
        <family val="2"/>
        <scheme val="minor"/>
      </rPr>
      <t xml:space="preserve"> Otro: 92.</t>
    </r>
  </si>
  <si>
    <r>
      <t xml:space="preserve">Se han realizado </t>
    </r>
    <r>
      <rPr>
        <b/>
        <sz val="12"/>
        <color theme="1"/>
        <rFont val="Calibri"/>
        <family val="2"/>
        <scheme val="minor"/>
      </rPr>
      <t xml:space="preserve">1005 </t>
    </r>
    <r>
      <rPr>
        <sz val="12"/>
        <color theme="1"/>
        <rFont val="Calibri"/>
        <family val="2"/>
        <scheme val="minor"/>
      </rPr>
      <t xml:space="preserve">actividades de pedagogía:
</t>
    </r>
    <r>
      <rPr>
        <b/>
        <sz val="12"/>
        <color theme="1"/>
        <rFont val="Calibri"/>
        <family val="2"/>
        <scheme val="minor"/>
      </rPr>
      <t xml:space="preserve">* </t>
    </r>
    <r>
      <rPr>
        <sz val="12"/>
        <color theme="1"/>
        <rFont val="Calibri"/>
        <family val="2"/>
        <scheme val="minor"/>
      </rPr>
      <t xml:space="preserve">Recorridos Pedagógicos: 150.
</t>
    </r>
    <r>
      <rPr>
        <b/>
        <sz val="12"/>
        <color theme="1"/>
        <rFont val="Calibri"/>
        <family val="2"/>
        <scheme val="minor"/>
      </rPr>
      <t>*</t>
    </r>
    <r>
      <rPr>
        <sz val="12"/>
        <color theme="1"/>
        <rFont val="Calibri"/>
        <family val="2"/>
        <scheme val="minor"/>
      </rPr>
      <t xml:space="preserve"> TransMiChiquis: 156.
</t>
    </r>
    <r>
      <rPr>
        <b/>
        <sz val="12"/>
        <color theme="1"/>
        <rFont val="Calibri"/>
        <family val="2"/>
        <scheme val="minor"/>
      </rPr>
      <t xml:space="preserve">* </t>
    </r>
    <r>
      <rPr>
        <sz val="12"/>
        <color theme="1"/>
        <rFont val="Calibri"/>
        <family val="2"/>
        <scheme val="minor"/>
      </rPr>
      <t>Socializaciones:
   - Comunidad: 100.
   - Entidad y/o Empresa: 16.
   - Colegios: 566.
   - Institución de Educación Superior: 17</t>
    </r>
  </si>
  <si>
    <t>A 31 de Agosto el área contable ha consolidado y publicado siete juegos completos de  Estados Financieros consolidados  conformados por el  Estado de Situación Financiera, Estado de resultado Integral, Estados de Cambios en el Patrimonio, Estado de Flujos de Efectivo, Notas a los Estados Financieros .</t>
  </si>
  <si>
    <t>Se recomienda adelantar las gestiones necesarias para cumplir con el compromiso establecido</t>
  </si>
  <si>
    <t>Se culminó el proceso de cualificación con personal de TransMiCable encargados de filas y organización de embarque</t>
  </si>
  <si>
    <t>A la fecha   se recibio   170 solicitudes para subir al sitio web de TransMilenio,  reflejandose 170 publicaciones.</t>
  </si>
  <si>
    <t>Se han realizado 7 informes sobre el balance de PQRS, correspondientes al periodo de enero - julio de 2019. Se encuentran publicados en:
https://www.transmilenio.gov.co/publicaciones/149095/informe_de_peticiones_quejas_reclamos_denuncias_y_solicitudes_de_acceso_a_la_informacion_por_mes/</t>
  </si>
  <si>
    <t>El resultado esta soportado en un plan de trabajo</t>
  </si>
  <si>
    <t>El informe se encuentra publicado en la pagina web, link de transparencia ítem. Control</t>
  </si>
  <si>
    <r>
      <t>Se realizaron 17 talleres de "Mitos y Verdades" con los líderes de las siguientes localidades:</t>
    </r>
    <r>
      <rPr>
        <b/>
        <sz val="12"/>
        <color theme="1"/>
        <rFont val="Calibri"/>
        <family val="2"/>
        <scheme val="minor"/>
      </rPr>
      <t>*</t>
    </r>
    <r>
      <rPr>
        <sz val="12"/>
        <color theme="1"/>
        <rFont val="Calibri"/>
        <family val="2"/>
        <scheme val="minor"/>
      </rPr>
      <t xml:space="preserve"> Usaquén,</t>
    </r>
    <r>
      <rPr>
        <b/>
        <sz val="12"/>
        <color theme="1"/>
        <rFont val="Calibri"/>
        <family val="2"/>
        <scheme val="minor"/>
      </rPr>
      <t>*</t>
    </r>
    <r>
      <rPr>
        <sz val="12"/>
        <color theme="1"/>
        <rFont val="Calibri"/>
        <family val="2"/>
        <scheme val="minor"/>
      </rPr>
      <t xml:space="preserve"> Chapinero,</t>
    </r>
    <r>
      <rPr>
        <b/>
        <sz val="12"/>
        <color theme="1"/>
        <rFont val="Calibri"/>
        <family val="2"/>
        <scheme val="minor"/>
      </rPr>
      <t xml:space="preserve">* </t>
    </r>
    <r>
      <rPr>
        <sz val="12"/>
        <color theme="1"/>
        <rFont val="Calibri"/>
        <family val="2"/>
        <scheme val="minor"/>
      </rPr>
      <t>Santa Fe,</t>
    </r>
    <r>
      <rPr>
        <b/>
        <sz val="12"/>
        <color theme="1"/>
        <rFont val="Calibri"/>
        <family val="2"/>
        <scheme val="minor"/>
      </rPr>
      <t>*</t>
    </r>
    <r>
      <rPr>
        <sz val="12"/>
        <color theme="1"/>
        <rFont val="Calibri"/>
        <family val="2"/>
        <scheme val="minor"/>
      </rPr>
      <t xml:space="preserve"> San Cristóbal.</t>
    </r>
    <r>
      <rPr>
        <b/>
        <sz val="12"/>
        <color theme="1"/>
        <rFont val="Calibri"/>
        <family val="2"/>
        <scheme val="minor"/>
      </rPr>
      <t>*</t>
    </r>
    <r>
      <rPr>
        <sz val="12"/>
        <color theme="1"/>
        <rFont val="Calibri"/>
        <family val="2"/>
        <scheme val="minor"/>
      </rPr>
      <t xml:space="preserve"> Usme,* Tunjuelito,</t>
    </r>
    <r>
      <rPr>
        <b/>
        <sz val="12"/>
        <color theme="1"/>
        <rFont val="Calibri"/>
        <family val="2"/>
        <scheme val="minor"/>
      </rPr>
      <t>*</t>
    </r>
    <r>
      <rPr>
        <sz val="12"/>
        <color theme="1"/>
        <rFont val="Calibri"/>
        <family val="2"/>
        <scheme val="minor"/>
      </rPr>
      <t xml:space="preserve"> Bosa,</t>
    </r>
    <r>
      <rPr>
        <b/>
        <sz val="12"/>
        <color theme="1"/>
        <rFont val="Calibri"/>
        <family val="2"/>
        <scheme val="minor"/>
      </rPr>
      <t>*</t>
    </r>
    <r>
      <rPr>
        <sz val="12"/>
        <color theme="1"/>
        <rFont val="Calibri"/>
        <family val="2"/>
        <scheme val="minor"/>
      </rPr>
      <t xml:space="preserve"> Kennedy,</t>
    </r>
    <r>
      <rPr>
        <b/>
        <sz val="12"/>
        <color theme="1"/>
        <rFont val="Calibri"/>
        <family val="2"/>
        <scheme val="minor"/>
      </rPr>
      <t xml:space="preserve">* </t>
    </r>
    <r>
      <rPr>
        <sz val="12"/>
        <color theme="1"/>
        <rFont val="Calibri"/>
        <family val="2"/>
        <scheme val="minor"/>
      </rPr>
      <t xml:space="preserve">Fontibón, </t>
    </r>
    <r>
      <rPr>
        <b/>
        <sz val="12"/>
        <color theme="1"/>
        <rFont val="Calibri"/>
        <family val="2"/>
        <scheme val="minor"/>
      </rPr>
      <t>*</t>
    </r>
    <r>
      <rPr>
        <sz val="12"/>
        <color theme="1"/>
        <rFont val="Calibri"/>
        <family val="2"/>
        <scheme val="minor"/>
      </rPr>
      <t xml:space="preserve"> Engativá,</t>
    </r>
    <r>
      <rPr>
        <b/>
        <sz val="12"/>
        <color theme="1"/>
        <rFont val="Calibri"/>
        <family val="2"/>
        <scheme val="minor"/>
      </rPr>
      <t xml:space="preserve">* </t>
    </r>
    <r>
      <rPr>
        <sz val="12"/>
        <color theme="1"/>
        <rFont val="Calibri"/>
        <family val="2"/>
        <scheme val="minor"/>
      </rPr>
      <t>Suba,</t>
    </r>
    <r>
      <rPr>
        <b/>
        <sz val="12"/>
        <color theme="1"/>
        <rFont val="Calibri"/>
        <family val="2"/>
        <scheme val="minor"/>
      </rPr>
      <t xml:space="preserve">* </t>
    </r>
    <r>
      <rPr>
        <sz val="12"/>
        <color theme="1"/>
        <rFont val="Calibri"/>
        <family val="2"/>
        <scheme val="minor"/>
      </rPr>
      <t>Barrios Unidos,</t>
    </r>
    <r>
      <rPr>
        <b/>
        <sz val="12"/>
        <color theme="1"/>
        <rFont val="Calibri"/>
        <family val="2"/>
        <scheme val="minor"/>
      </rPr>
      <t>*</t>
    </r>
    <r>
      <rPr>
        <sz val="12"/>
        <color theme="1"/>
        <rFont val="Calibri"/>
        <family val="2"/>
        <scheme val="minor"/>
      </rPr>
      <t xml:space="preserve"> Teusaquillo,</t>
    </r>
    <r>
      <rPr>
        <b/>
        <sz val="12"/>
        <color theme="1"/>
        <rFont val="Calibri"/>
        <family val="2"/>
        <scheme val="minor"/>
      </rPr>
      <t>*</t>
    </r>
    <r>
      <rPr>
        <sz val="12"/>
        <color theme="1"/>
        <rFont val="Calibri"/>
        <family val="2"/>
        <scheme val="minor"/>
      </rPr>
      <t xml:space="preserve"> Puente Aranda,*</t>
    </r>
    <r>
      <rPr>
        <b/>
        <sz val="12"/>
        <color theme="1"/>
        <rFont val="Calibri"/>
        <family val="2"/>
        <scheme val="minor"/>
      </rPr>
      <t xml:space="preserve"> </t>
    </r>
    <r>
      <rPr>
        <sz val="12"/>
        <color theme="1"/>
        <rFont val="Calibri"/>
        <family val="2"/>
        <scheme val="minor"/>
      </rPr>
      <t>La Candelaria,</t>
    </r>
    <r>
      <rPr>
        <b/>
        <sz val="12"/>
        <color theme="1"/>
        <rFont val="Calibri"/>
        <family val="2"/>
        <scheme val="minor"/>
      </rPr>
      <t>*</t>
    </r>
    <r>
      <rPr>
        <sz val="12"/>
        <color theme="1"/>
        <rFont val="Calibri"/>
        <family val="2"/>
        <scheme val="minor"/>
      </rPr>
      <t xml:space="preserve"> Ciudad Bolívar (2 talleres)</t>
    </r>
  </si>
  <si>
    <t>La Oficina Asesora de Planeación realizó en reuniones con las diferentes dependencias  para el segundo monitoreo  al mapa de riesgos de corrupción de la Entidad. El día 26 de agosto se solicitó a las áreas a través de correo electrónico seguimiento a las demás estrategias del PAAC. La información fue consolidada por esta dependencia.</t>
  </si>
  <si>
    <t>Actualmente se  viene trabajando  en mantener los 4  criterios de accesibilidad  web en nivel AAA (Perceptible, Operable, Robusto, compresible) teniendo algunos inconvenientes con los link con respecto al propósito de los enlaces (en contexto) en el criterio operable.</t>
  </si>
  <si>
    <t xml:space="preserve">Actividad terminada desde el seguimiento pasado. </t>
  </si>
  <si>
    <t>Sin observación</t>
  </si>
  <si>
    <t>Oficina de Control Interno 
 TERCERA LÍNEA DE DEFENSA)</t>
  </si>
  <si>
    <t xml:space="preserve">Promedio </t>
  </si>
  <si>
    <t>Actividad ejecutada desde el anterior seguimiento</t>
  </si>
  <si>
    <t>Desde el seguimiento anterior esta actividad se encuentra al 100%</t>
  </si>
  <si>
    <t xml:space="preserve">Se evidenció la publicación de la versión 2 de agosto de 2019
</t>
  </si>
  <si>
    <t>Esta actividad no ha registrado avance durante la vigencia. Se recomienda agilizar el trámite teniendo en cuenta que nos encontramos en el último cuatritrimestre del año.</t>
  </si>
  <si>
    <t>Se evidenció en la pagina WEB de la Entidad los informes hasta el mes de julio de 2019</t>
  </si>
  <si>
    <t>De esta actividad  esta pendiente la presentación y adopción de instrumentos archivísticos, por tanto el avance se presenta en un 70%</t>
  </si>
  <si>
    <t>EVALUACION TERCERA LINEA DE DEFENSA - AGOSTO 31 DE 2019</t>
  </si>
  <si>
    <t xml:space="preserve">La actividad se cumplió desde el período anterior </t>
  </si>
  <si>
    <t>Esta actividad ya se había cumplido desde el periodo anterior</t>
  </si>
  <si>
    <t>Al corte del presente seguimiento, se evidencia la publicación de 2 de 3 de los seguimientos cuatrimestrales. Equivalentes al  67% de lo programado para el año, y al 100% de lo programado al corte del presente seguimiento.</t>
  </si>
  <si>
    <t>A finales de junio se recibió información de recaudo Bogotá  donde  indican el número  de tarjetas emitidas, activas y utilizadas en el Sistema, por tanto, se asignó el 100% del avance.</t>
  </si>
  <si>
    <t>EVALUACIÓN TERCERA LÍNEA DE DEFENSA - AGOSTO 31 DE 2019</t>
  </si>
  <si>
    <t>Los usuarios que cuentan con la Tarjeta Tullave personalizada pueden acceder a diferentes beneficios, dentro de estos se encuentran dos (2) viajes a crédito, transbordos, recuperación de saldo y notificaciones de la operación del Sistema, no obstante para surtir el trámite de personalización, es necesario acercarse a uno de los cuarenta (40) puntos ubicados en algunos portales, centros comerciales,  estaciones y CADES, pero teniendo en cuenta la dimensión poblacional y territorial de la ciudad de Bogotá, es necesario habilitar puntos adicionales y contar con la disponibilidad de realizar virtualmente el procedimiento de personalización, adicionalmente muchos usuarios no cuentan con el tiempo para realizar el trámite establecido.</t>
  </si>
  <si>
    <t>Tecnológica</t>
  </si>
  <si>
    <t>Los documentos  publicados corresponden a los meses de enero a julio de 2019 y se en cuentran disponibles en la intranet en link de Transparencia ítem PRESUPUESTO</t>
  </si>
  <si>
    <t>La actividad se esta cumpliendo atendiendo la normatividad. El dato reportado corresponde a 23 informes distribuidos así:  7 en pagina web, 7 en PREDIS, 7 en  SIVICOF y 2 en SIDEF</t>
  </si>
  <si>
    <t>Esta actividad se cumplió desde el  período anterior.</t>
  </si>
  <si>
    <t>En el link de transparencia Numeral 7. Control se encuentran publicados los informes emitidos por la Controlaría</t>
  </si>
  <si>
    <t>La Secretaria de movilidad definió un cronograma de trabajo, para iniciar estos ejercicios en el mes de Septiembre.</t>
  </si>
  <si>
    <t>Esta actividad se cumplió desde el periodo anterior. No hay observación.</t>
  </si>
  <si>
    <t>La Secretaria de Movilidad definió un cronograma de trabajo, para iniciar estos ejercicios en el mes de Septiembre.</t>
  </si>
  <si>
    <t>La entidad esta a la espera del informe que genere la Veeduría Distrital en relación con el tema</t>
  </si>
  <si>
    <t xml:space="preserve">Se evidenció el archivo Excel en el que registra 1005 actividades de pedagogía 
</t>
  </si>
  <si>
    <t>Con corte 31 de agosto fueron efectuadas 25  actualizaciones al Plan de Acción derivadas de ajustes solicitados por los diferentes actores que convergen  en el cumplimiento del Plan, así:
Con corte 30 de abril, fueron reportadas 11 versiones. Entre el 1 de mayo y el 31 de agosto, se efectuaron las siguientes actualizaciones:
Versión 12: El cambio se produjo por ajustes en el  componente de "Plan de Adquisiciones", aprobados en comités de contratación de días 9 y 15 de mayo de 2019 (Anexo 1 y Anexo 2).
Versión 13: El cambio se produjo por ajustes en el  componente de "Plan de Adquisiciones", aprobados en comité de contratación del día 22 de mayo de 2019 (Anexo 3).
Versión 14: El cambio se produjo por ajustes en el  componente de "Plan de Adquisiciones", aprobados en comité de contratación del día 29 de mayo de 2019 (Anexo 4 ).
Versión 15: El cambio se produjo por ajustes en el  componente de "Plan de Adquisiciones", aprobados en comité de contratación del día 5 de junio de 2019 (Anexo 5 ).
Versión 16: El cambio se produjo por ajustes en el  componente de "Plan de Adquisiciones", aprobados en comité de contratación del día 13 de junio de 2019 (Anexo 6 ).
Versión 17: El cambio se produjo por ajustes en el  componente de "Plan de Adquisiciones", aprobados en comité de contratación del día 18 de junio de 2019 (Anexo 7 ).
Versión 18: El cambio se produjo por ajustes en el  componente de "Plan de Adquisiciones", aprobados en comité de contratación del día 20 de junio de 2019  (Anexo 8 ).
Versión 19: El cambio se produjo por ajustes en el  componente de "Plan de Adquisiciones", aprobados en comité de contratación del día 26 de junio de 2019  (Anexo 9 ).
Versión 20: El cambio se produjo por ajustes en el  componente de "Plan de Adquisiciones", aprobados en comité de contratación del día 3 de julio de 2019  (Anexo 10 ).
Versión 21: El cambio se produjo por ajustes en el  componente de "Plan de Adquisiciones", aprobados en comité de contratación de los días 15 y 19 de julio de 2019  (Anexo 11 y Anexo 12 ).
Versión 22: El cambio se produjo por ajustes en el  componente de "Plan de Adquisiciones", aprobados en comité de contratación del día 25 de julio  (Anexo 13 ).
Versión 23: El cambio se produjo por ajustes en el  componente de "Plan de Adquisiciones", aprobados en comité de contratación del día 1 de agosto de 2019  (Anexo 14 ).
Versión 24: El cambio se produjo por ajustes en el  componente de "Plan de Adquisiciones", aprobados en comité de contratación del día 14 de agosto de 2019  (Anexo 15 ).
Versión 25: El cambio se produjo por ajustes en el  componente de "Plan de Adquisiciones", aprobados en comité de contratación del día 21 de agosto de 2019  (Anexo 16 ).
Con el fin de prevenir el reproceso y promover la consulta en las plataformas de información oficiales de la entidad, Las diferentes versiones del plan de acción se encuentran publicados en: https://transmilenio.sharepoint.com/gerencia-general/oficina planeación/Planes Institucionales/Plan de Acción y Plan de Adquisiciones /Vigencia 2019.</t>
  </si>
  <si>
    <t>El manual de gestión de riesgos se encuentra publicado en los diferentes canales de comunicación de la Entidad (Intranet y pagina WEB). Se evidencia en el Acta del Comité Institucional de Coordinación de Control Interno la aprobación por parte de los miembros, de la Política de Administración del Riesgo</t>
  </si>
  <si>
    <t>Con corte a 31 de agosto de 2019 en relación con esta actividad se han desarrollo las siguientes acciones:
1. Diseño  de la Estrategia de divulgación de la Política de Riesgos (Soporte 3)
2, Implementación de la Estrategia: Publicación pieza de comunicación de la fase inicial del riesgo, denominada “ Contextos para Identificar los riesgos” (Soporte 4)
3. Reunión con los gestores de riesgos de los procesos, para aplicar la metodología de identificación, medición y control de los riesgos.  (Soporte 5)</t>
  </si>
  <si>
    <t xml:space="preserve">Es necesario que la tercera etapa denominada Entendimiento se adelante antes de finalizar el último trimestre del año, </t>
  </si>
  <si>
    <t>Esta actividad no ha registrado avance durante la vigencia. Se recomienda agilizar el trámite teniendo en cuenta que nos encontramos en el último cuatrimestre del año.</t>
  </si>
  <si>
    <t>Verificada la publicación en la pagina web https://www.transmilenio.gov.co/publicaciones/151175/estados-financieros-de-transmilenio-de-2019/. Se encuentran publicada la informacion de 7 meses de los  11 propuestos</t>
  </si>
  <si>
    <r>
      <rPr>
        <sz val="11"/>
        <rFont val="Calibri"/>
        <family val="2"/>
        <scheme val="minor"/>
      </rPr>
      <t>Todos los informes   de auditoría tanto Entes Externos de Control como los recibidos por la Oficina de Control Interno se encuentran publicados en la pagina WEB de la Entidad</t>
    </r>
  </si>
  <si>
    <t>Se evidenció el archivo Excel en el que registra 1239 actividades de Gestión social con las comunidades, 
Teniendo en cuenta el indicador, tienen un avance del 54%  y  el seguimiento se realiza al 31 de agosto es decir el mes octavo del año, se recomienda acelerar el proceso con el fin de cumplir con la meta estipulada al corte de diciembre de 2019.</t>
  </si>
  <si>
    <t>No se presentó avance. La Oficina de Control Interno, recomienda agilizar el trámite ya que nos encontramos en el último cuatrimestre del año y solamente se ha cumplido con la primera etapa  del seguimiento de la Estrategia.</t>
  </si>
  <si>
    <t xml:space="preserve">Se verificó la pagina web de Transmilenio con 7 informes publicados, pendiente el del me de agosto </t>
  </si>
  <si>
    <t>En el SECOP II , se evidencio el proceso TMSA-SAM-07-2019, en el cual el objeto es: “Contratar la Actualización, diseño, implementación y mantenimiento de soluciones de software para los sitios WEB”, con fecha de firma de contrato: 21 de Junio de 2019, por espacio de 10 meses.</t>
  </si>
  <si>
    <t>Se encuentran publicados en la página web ingresos y gastos mensual hasta el mes de julio. PREDIS esta publicado en la página de la SHD Y sivicof se encuentra en dicho aplicativo mas no  en la página WEB de TRANSMILENIO S.A., igual con PREDIS Y SCHIP (SIDEF).</t>
  </si>
  <si>
    <r>
      <rPr>
        <b/>
        <sz val="12"/>
        <color theme="1"/>
        <rFont val="Arial"/>
        <family val="2"/>
      </rPr>
      <t xml:space="preserve">Subcomponente /proceso 1 
</t>
    </r>
    <r>
      <rPr>
        <sz val="12"/>
        <color theme="1"/>
        <rFont val="Arial"/>
        <family val="2"/>
      </rPr>
      <t>Política de Administración de Riesgos</t>
    </r>
  </si>
  <si>
    <r>
      <rPr>
        <b/>
        <sz val="12"/>
        <color theme="1"/>
        <rFont val="Arial"/>
        <family val="2"/>
      </rPr>
      <t xml:space="preserve">Subcomponente/proceso  2  </t>
    </r>
    <r>
      <rPr>
        <sz val="12"/>
        <color theme="1"/>
        <rFont val="Arial"/>
        <family val="2"/>
      </rPr>
      <t>Construcción del Mapa de Riesgos de Corrupción</t>
    </r>
  </si>
  <si>
    <r>
      <rPr>
        <b/>
        <sz val="12"/>
        <color theme="1"/>
        <rFont val="Arial"/>
        <family val="2"/>
      </rPr>
      <t xml:space="preserve">Subcomponente /proceso 3
</t>
    </r>
    <r>
      <rPr>
        <sz val="12"/>
        <color theme="1"/>
        <rFont val="Arial"/>
        <family val="2"/>
      </rPr>
      <t xml:space="preserve">Consulta y divulgación </t>
    </r>
  </si>
  <si>
    <r>
      <rPr>
        <b/>
        <sz val="12"/>
        <color theme="1"/>
        <rFont val="Arial"/>
        <family val="2"/>
      </rPr>
      <t xml:space="preserve">Subcomponente /proceso 4
</t>
    </r>
    <r>
      <rPr>
        <sz val="12"/>
        <color theme="1"/>
        <rFont val="Arial"/>
        <family val="2"/>
      </rPr>
      <t>Monitoreo o revisión</t>
    </r>
  </si>
  <si>
    <r>
      <rPr>
        <b/>
        <sz val="12"/>
        <rFont val="Arial"/>
        <family val="2"/>
      </rPr>
      <t xml:space="preserve">Subcomponente/proceso 5
</t>
    </r>
    <r>
      <rPr>
        <sz val="12"/>
        <rFont val="Arial"/>
        <family val="2"/>
      </rPr>
      <t>Seguimiento de riesgos de corrupción</t>
    </r>
  </si>
  <si>
    <t>A través del operador de recaudo, se realizará el proceso de personalización virtual, donde el usuario por medio  de una plataforma pueda asociar su tarjeta TULLAVE básica ingresando algunos datos personales y el número del serial de su tarjeta. El usuario debe acercarse a cualquier taquilla de estación y/o portal del Sistema con la tarjeta que registro en la plataforma para que sea validada por el personal de recaudo ubicado en la taquilla y así pueda empezar a disfrutar de los beneficios
NOTA: el cumplimiento de esta mejora depende en gran parte de las decisiones que se definan por parte de la REGISTRADURÍA NACIONAL y el Concesionario de RECAUDO.</t>
  </si>
  <si>
    <t>Actualizar y adoptar el procedimiento de Atención de Peticiones, Quejas, Reclamos y Sugerencias atendiendo los lineamientos dados por la normativa vigente y la Alcaldía Mayor de Bogotá</t>
  </si>
  <si>
    <t>Por medio de la resolución 622 del 28 de junio de 2019, se actualizó el Procedimiento "P-SC-001 Atención de Peticiones, Quejas, Reclamos y Sugerencias"</t>
  </si>
  <si>
    <t>La actividad se cumplió como esta esta establecida</t>
  </si>
  <si>
    <t>Se observa el procedimiento P-SC-001 versión 3 de junio de 2019 - Atención de Peticiones, Quejas, Reclamos y Sugerencias.</t>
  </si>
  <si>
    <t>Esta actividad no tuvo avance durante el periodo evaluado ( mayo -agosto) . El porcentaje registrado, obedece al acumulado del año, es decir a la campaña que se ejecutó en el primer semestre.
Se recomienda agilizar el trámite teniendo en cuenta que nos encontramos en el último cuatritrimestre del año.</t>
  </si>
  <si>
    <t>Un Proceso de cualificación con el acompañamiento de la Alcaldía Mayor de Bogotá</t>
  </si>
  <si>
    <t>Un (1) Proceso de cualificación con el acompañamiento de la Alcaldía Mayor de Bogotá realizado/1</t>
  </si>
  <si>
    <t>El día 14 de agosto de 2019 se realizó una segunda (2) capacitación a los funcionarios encargados de dar respuesta a las PQRS de las diferentes dependencias de TRANSMILENIO S.A, y Concesionarios. El tema a abordar fue lenguaje claro y tratamiento especial enfocado a las peticiones interpuestas por niños.
De acuerdo al primer soporte del seguimiento realizado en abril de 2019 y esta ultima acción se cumplió con la meta respectiva</t>
  </si>
  <si>
    <t>La actividad se cumplió como se establecido y el documento se encuentra publicado en la pagina Web de la Entidad en el link de TRANSPARENCIA numeral 7. Control</t>
  </si>
  <si>
    <t>El pasado mes de junio de 2019 se realizaron dos (2) mediciones de satisfacción de usuarios. La primera relacionada con el componente Troncal y la segunda se aplicó al componente Zonal. Nota: en el primer seguimiento se había reportado una medición aplicada en marzo de 2019.</t>
  </si>
  <si>
    <t>Se evidencia dos (2) presentaciones  una del componente TRONCAL  y una del Zonal, con corte a 30 de junio de 2019.
En el seguimiento anterior se reporto una medición aplicada en marzo de 2019</t>
  </si>
  <si>
    <t>Avanzar en la Implementación de componentes de infraestructura tecnológica que soportan la adopción de la Política de Gobierno Digital en relación con los sitios Web de la Entidad, en el marco de la Ley 1712 de  2014</t>
  </si>
  <si>
    <t>Profesional Especializado Grado 06 - Seguridad Informática y 
Profesional Especializado 06 - Coordinador de Procesos Corporativos</t>
  </si>
  <si>
    <t>Las páginas Web de la entidad están siendo soportadas por medio del Contrato 604-2019 con objeto "Contratar la Actualización, Diseño, Implementación y Mantenimiento de soluciones de software para los sitios Web de Transmilenio S.A. 
Los soportes de dicho contrato y su ejecución pueden ser consultados en SECOP II. El proceso fue el TMSA-SAM-07-2019. Se señala a continuación la ruta de acceso al SECOP:
https://community.secop.gov.co/Public/Tendering/ContractNoticeManagement/Index?currentLanguage=es-CO&amp;Page=login&amp;Country=CO&amp;SkinName=CCE</t>
  </si>
  <si>
    <t>Elaborar y divulgar los informes de PQR´s interpuestos por la ciudadanía ante la Entidad</t>
  </si>
  <si>
    <t>Los documentos se encuentran cargados en la página web de la entidad en el link de transparencia</t>
  </si>
  <si>
    <t xml:space="preserve">A la fecha se han realizado las siguientes actividades:
- Parametrización  de SGDEA
- Capacitación  sobre el manejo del SGDEA
- Puesta en marcha del SGDEA
Se encuentra pendiente la formalización de Modelo de Requisitos para la Gestión de Documentos Electrónicos y la Tabla de Control de Accesos. 
</t>
  </si>
  <si>
    <t>Se presentó el documento durante la visita del Archivo de Bogotá en el mes de junio, están pendientes las correcciones  y presentación del documento final en  Comité de Archivo.</t>
  </si>
  <si>
    <t>Realizar el inventario de documentos a eliminar y que están relacionado en las TDR</t>
  </si>
  <si>
    <t xml:space="preserve">Se dio inicio a esta actividad el día 02 de agosto de 2019, una vez se termine de inventariar todo el material se presentará ante el Comité de Archivo para proceder a eliminar. </t>
  </si>
  <si>
    <t>Sostenibilidad en los sitios Web de TRANSMILENIO S.A., de forma que estén disponibles los componentes de accesibilidad en el marco de la Política de Gobierno Digital.</t>
  </si>
  <si>
    <t>Profesional Especializado Grado 06 - Seguridad Informática 
y  
Profesional Especializado Grado 06 - Comunicación Externa</t>
  </si>
  <si>
    <t>El resultado esta soportado en la matriz de gobierno digital, archivo que se encuentra en la Dirección e Tics</t>
  </si>
  <si>
    <t>El área reportó un listado de 21 verificables de los cuales  1 no aplica y 18  se han ejecutado, razón por la cual  se registra el 90% de ejecución</t>
  </si>
  <si>
    <t>Realizar inducciones presenciales a las personas (contratistas y trabajadores que ingresen a la Entidad durante la vigencia 2019) sensibilizando  acerca de lo que hace la Entidad haciendo énfasis en los valores del servicio público enmarcados en  el código de integridad y sus comportamientos asociados</t>
  </si>
  <si>
    <t xml:space="preserve">Mínimo dos (2) inducciones presenciales </t>
  </si>
  <si>
    <t xml:space="preserve">Se cumplió la actividad como se establecido </t>
  </si>
  <si>
    <t xml:space="preserve">Actividad terminada desde el seguimiento pasado. Se realizó una nueva modificación al Manual de Gestión del Riesgo, versión 3, de julio de 2019. </t>
  </si>
  <si>
    <t>Mediante resolución No. 723 de  julio 31 de 2019 fue aprobada la versión 3 del   Manual de Gestión del Riesgo, versión 3, de julio de 2019. En el Comité Institucional del Sistema de Control Interno, realizado el 30 de julio de 2019, fue aprobada la política de Administración del Riego, en cumplimiento al Decreto 648 de 2018.</t>
  </si>
  <si>
    <t xml:space="preserve">Los soportes evaluados reflejan un avance del 40% po lo que se recomienda, ontinuar con la tercera etapa definida  como Entendimiento  y  a la cual se le asignó un peso del 60%, según presentación remitida por la OAP  y que corresponde a Divulgación en las pantallas de los videos de Gestión de riesgos: </t>
  </si>
  <si>
    <t xml:space="preserve">El indicador se encuetra en cero a la fecha de corte 30/08,/2019, po lo que se recomienda coordinar con la Secretaria de Movilidad y dar celeridad al proceso teniendo en cuenta que son 17 encuentros con comunidades. </t>
  </si>
  <si>
    <t>Se realizó  la rendición de cuentas programada y se evidenció el informe  de resultados de la aplicación  de la herramienta de seguimiento a la Gestión Distrital - vigencia 2018 (primer semestre 2019) , de fecha junio de 2019,</t>
  </si>
  <si>
    <t>No se presentó avance. La Oficina de Control Interno, recomienda agilizar el trámite ya que nos encontramos en el último cuatrimestre del año y solamente se ha cumplido con la primera etapa  del seguimiento de la Estrategia. El resultado de este avance, impacta la calificación del FURAG</t>
  </si>
  <si>
    <t>Se evidenciaron  tres campañas, difundidas y  publicadas en la Intranet</t>
  </si>
  <si>
    <t>En la pagina web de TRANSMILENIO IO S. A, se encuentran publicadas 25 versiones del plan de acción del año 2019,  con fecha de ultima modificación septiembre de 2019. https://www.transmilenio.gov.co/publicaciones/151115/plan-de-accion-2019-de-transmilenio/</t>
  </si>
  <si>
    <t xml:space="preserve">Las actividades  ejecutadas y reportadas por la dependencia mediante cronograma de trabajo evidencia un avance del 40%, las restantes actividades  para llegar a la meta están programadas para los meses de septiembre y octubre de 2019. </t>
  </si>
  <si>
    <t xml:space="preserve">Las actividades  ejecutadas y reportadas por la dependencia mediante cronograma de trabajo evidencia un avance del 60%, las restantes actividades  para llegar a la meta están programadas para los meses de septiembre y octubre de 2019. </t>
  </si>
  <si>
    <t>Se evidencian dos (2) listados de asistencia de inducción de contratistas y trabajadores oficiales,  con fecha 6 y 11 de junio de 2019.
Se recomienda  revisar el indicador pues a mitad del año éste ya estaba cumplido.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</si>
</sst>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9">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sz val="18"/>
      <color theme="1"/>
      <name val="Calibri"/>
      <family val="2"/>
      <scheme val="minor"/>
    </font>
    <font>
      <b/>
      <sz val="12"/>
      <color theme="1"/>
      <name val="Calibri"/>
      <family val="2"/>
    </font>
    <font>
      <sz val="12"/>
      <color theme="1"/>
      <name val="Calibri"/>
      <family val="2"/>
    </font>
    <font>
      <sz val="12"/>
      <name val="Calibri"/>
      <family val="2"/>
    </font>
    <font>
      <sz val="10"/>
      <name val="Arial"/>
      <family val="2"/>
    </font>
    <font>
      <b/>
      <sz val="20"/>
      <color theme="1"/>
      <name val="Calibri"/>
      <family val="2"/>
      <scheme val="minor"/>
    </font>
    <font>
      <sz val="9"/>
      <name val="SansSerif"/>
    </font>
    <font>
      <b/>
      <sz val="11"/>
      <color indexed="59"/>
      <name val="SansSerif"/>
    </font>
    <font>
      <b/>
      <sz val="12"/>
      <name val="Calibri"/>
      <family val="2"/>
    </font>
    <font>
      <sz val="11"/>
      <color theme="1"/>
      <name val="Calibri"/>
      <family val="2"/>
    </font>
    <font>
      <sz val="10"/>
      <name val="Arial"/>
      <family val="2"/>
    </font>
    <font>
      <sz val="11"/>
      <color theme="1"/>
      <name val="Calibri"/>
      <family val="2"/>
      <scheme val="minor"/>
    </font>
    <font>
      <sz val="12"/>
      <color theme="1"/>
      <name val="Arial"/>
      <family val="2"/>
    </font>
    <font>
      <b/>
      <sz val="12"/>
      <color theme="1"/>
      <name val="Arial"/>
      <family val="2"/>
    </font>
    <font>
      <b/>
      <sz val="11"/>
      <color indexed="72"/>
      <name val="SansSerif"/>
    </font>
    <font>
      <b/>
      <sz val="9"/>
      <color indexed="72"/>
      <name val="SansSerif"/>
    </font>
    <font>
      <sz val="12"/>
      <color theme="1"/>
      <name val="Cambria"/>
      <family val="1"/>
    </font>
    <font>
      <sz val="12"/>
      <color indexed="72"/>
      <name val="SansSerif"/>
    </font>
    <font>
      <sz val="12"/>
      <name val="Arial"/>
      <family val="2"/>
    </font>
    <font>
      <b/>
      <sz val="10"/>
      <color theme="1"/>
      <name val="Arial"/>
      <family val="2"/>
    </font>
    <font>
      <b/>
      <sz val="11"/>
      <color theme="1"/>
      <name val="Calibri"/>
      <family val="2"/>
      <scheme val="minor"/>
    </font>
    <font>
      <b/>
      <sz val="10"/>
      <name val="Arial"/>
      <family val="2"/>
    </font>
    <font>
      <sz val="11"/>
      <name val="Calibri"/>
      <family val="2"/>
      <scheme val="minor"/>
    </font>
    <font>
      <sz val="12"/>
      <name val="SansSerif"/>
    </font>
    <font>
      <b/>
      <sz val="11"/>
      <name val="Calibri"/>
      <family val="2"/>
      <scheme val="minor"/>
    </font>
    <font>
      <b/>
      <sz val="20"/>
      <color theme="1"/>
      <name val="Arial"/>
      <family val="2"/>
    </font>
    <font>
      <b/>
      <sz val="16"/>
      <color theme="1"/>
      <name val="Arial"/>
      <family val="2"/>
    </font>
    <font>
      <sz val="11"/>
      <color theme="1"/>
      <name val="Arial"/>
      <family val="2"/>
    </font>
    <font>
      <b/>
      <sz val="14"/>
      <color theme="1"/>
      <name val="Arial"/>
      <family val="2"/>
    </font>
    <font>
      <sz val="20"/>
      <color theme="1"/>
      <name val="Arial"/>
      <family val="2"/>
    </font>
    <font>
      <b/>
      <sz val="12"/>
      <name val="Arial"/>
      <family val="2"/>
    </font>
    <font>
      <sz val="9"/>
      <name val="Arial"/>
      <family val="2"/>
    </font>
    <font>
      <sz val="9"/>
      <color indexed="72"/>
      <name val="SansSerif"/>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CC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10" fillId="0" borderId="0"/>
    <xf numFmtId="0" fontId="4" fillId="2" borderId="0" applyNumberFormat="0">
      <alignment vertical="center"/>
    </xf>
    <xf numFmtId="0" fontId="10" fillId="0" borderId="0" applyNumberFormat="0" applyFont="0" applyFill="0" applyBorder="0" applyAlignment="0" applyProtection="0"/>
    <xf numFmtId="0" fontId="16" fillId="0" borderId="0"/>
    <xf numFmtId="9" fontId="17" fillId="0" borderId="0" applyFont="0" applyFill="0" applyBorder="0" applyAlignment="0" applyProtection="0"/>
    <xf numFmtId="0" fontId="16" fillId="0" borderId="0" applyNumberFormat="0" applyFont="0" applyFill="0" applyBorder="0" applyAlignment="0" applyProtection="0"/>
    <xf numFmtId="0" fontId="10" fillId="0" borderId="0"/>
  </cellStyleXfs>
  <cellXfs count="289">
    <xf numFmtId="0" fontId="0" fillId="0" borderId="0" xfId="0"/>
    <xf numFmtId="0" fontId="4" fillId="2" borderId="0" xfId="0" applyFont="1" applyFill="1" applyBorder="1" applyAlignment="1">
      <alignment horizontal="left" vertical="center"/>
    </xf>
    <xf numFmtId="0" fontId="6" fillId="2" borderId="0" xfId="0" applyFont="1" applyFill="1" applyBorder="1" applyAlignment="1">
      <alignment horizontal="left" vertical="center"/>
    </xf>
    <xf numFmtId="0" fontId="1" fillId="3" borderId="0"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1" fillId="3" borderId="0" xfId="0" applyFont="1" applyFill="1" applyBorder="1" applyAlignment="1">
      <alignment vertical="center" wrapText="1"/>
    </xf>
    <xf numFmtId="0" fontId="1" fillId="3" borderId="0" xfId="0" applyFont="1" applyFill="1" applyBorder="1" applyAlignment="1">
      <alignment horizontal="righ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5" borderId="4" xfId="0" applyFont="1" applyFill="1" applyBorder="1" applyAlignment="1">
      <alignment vertical="center"/>
    </xf>
    <xf numFmtId="0" fontId="6" fillId="6" borderId="1" xfId="0" applyFont="1" applyFill="1" applyBorder="1" applyAlignment="1">
      <alignment vertical="center"/>
    </xf>
    <xf numFmtId="0" fontId="6" fillId="6" borderId="2" xfId="0" applyFont="1" applyFill="1" applyBorder="1" applyAlignment="1">
      <alignment vertical="center"/>
    </xf>
    <xf numFmtId="0" fontId="6" fillId="6" borderId="3" xfId="0" applyFont="1" applyFill="1" applyBorder="1" applyAlignment="1">
      <alignment vertical="center"/>
    </xf>
    <xf numFmtId="0" fontId="6" fillId="6" borderId="4" xfId="0" applyFont="1" applyFill="1" applyBorder="1" applyAlignment="1">
      <alignment vertical="center"/>
    </xf>
    <xf numFmtId="0" fontId="3" fillId="2" borderId="5" xfId="0" applyFont="1" applyFill="1" applyBorder="1" applyAlignment="1">
      <alignment horizontal="center" vertical="center" wrapText="1"/>
    </xf>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9" fontId="3" fillId="2"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14" fontId="9" fillId="2" borderId="4"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9" xfId="0" applyFont="1" applyFill="1" applyBorder="1" applyAlignment="1">
      <alignment vertical="center" wrapText="1"/>
    </xf>
    <xf numFmtId="0" fontId="8" fillId="2" borderId="1"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6" xfId="0" applyFont="1" applyFill="1" applyBorder="1" applyAlignment="1">
      <alignment vertical="center" wrapText="1"/>
    </xf>
    <xf numFmtId="9" fontId="18" fillId="7" borderId="1" xfId="5" applyFont="1" applyFill="1" applyBorder="1" applyAlignment="1" applyProtection="1">
      <alignment horizontal="center" vertical="center"/>
      <protection locked="0"/>
    </xf>
    <xf numFmtId="0" fontId="12" fillId="0" borderId="0" xfId="6" applyNumberFormat="1" applyFont="1" applyFill="1" applyBorder="1" applyAlignment="1" applyProtection="1">
      <alignment horizontal="left" vertical="top" wrapText="1"/>
    </xf>
    <xf numFmtId="0" fontId="16" fillId="0" borderId="0" xfId="6" applyNumberFormat="1" applyFont="1" applyFill="1" applyBorder="1" applyAlignment="1"/>
    <xf numFmtId="0" fontId="21" fillId="0" borderId="10" xfId="6" applyNumberFormat="1" applyFont="1" applyFill="1" applyBorder="1" applyAlignment="1" applyProtection="1">
      <alignment horizontal="center" vertical="center" wrapText="1"/>
    </xf>
    <xf numFmtId="0" fontId="3" fillId="7" borderId="1" xfId="0" applyFont="1" applyFill="1" applyBorder="1" applyAlignment="1">
      <alignment horizontal="justify" vertical="center" wrapText="1"/>
    </xf>
    <xf numFmtId="0" fontId="3" fillId="7" borderId="1" xfId="0" applyFont="1" applyFill="1" applyBorder="1" applyAlignment="1" applyProtection="1">
      <alignment horizontal="justify" vertical="center" wrapText="1"/>
      <protection locked="0"/>
    </xf>
    <xf numFmtId="0" fontId="24" fillId="0" borderId="0" xfId="6" applyNumberFormat="1" applyFont="1" applyFill="1" applyBorder="1" applyAlignment="1"/>
    <xf numFmtId="0" fontId="12" fillId="0" borderId="0" xfId="6" applyNumberFormat="1" applyFont="1" applyFill="1" applyBorder="1" applyAlignment="1" applyProtection="1">
      <alignment horizontal="center" vertical="top" wrapText="1"/>
    </xf>
    <xf numFmtId="0" fontId="24" fillId="0" borderId="0" xfId="6" applyNumberFormat="1" applyFont="1" applyFill="1" applyBorder="1" applyAlignment="1">
      <alignment horizontal="center"/>
    </xf>
    <xf numFmtId="0" fontId="16" fillId="0" borderId="0" xfId="6" applyNumberFormat="1" applyFont="1" applyFill="1" applyBorder="1" applyAlignment="1">
      <alignment horizontal="center"/>
    </xf>
    <xf numFmtId="0" fontId="25" fillId="0" borderId="1" xfId="0" applyFont="1" applyFill="1" applyBorder="1" applyAlignment="1">
      <alignment horizontal="center" vertical="center" wrapText="1"/>
    </xf>
    <xf numFmtId="9" fontId="0" fillId="0" borderId="1" xfId="0" applyNumberFormat="1" applyBorder="1" applyAlignment="1">
      <alignment horizontal="center"/>
    </xf>
    <xf numFmtId="0" fontId="0" fillId="0" borderId="1" xfId="0" applyBorder="1"/>
    <xf numFmtId="0" fontId="25" fillId="0" borderId="5" xfId="0" applyFont="1" applyFill="1" applyBorder="1" applyAlignment="1">
      <alignment horizontal="center" vertical="center" wrapText="1"/>
    </xf>
    <xf numFmtId="2" fontId="27" fillId="8" borderId="28" xfId="6" applyNumberFormat="1" applyFont="1" applyFill="1" applyBorder="1" applyAlignment="1"/>
    <xf numFmtId="0" fontId="3" fillId="0" borderId="1" xfId="0" applyFont="1" applyFill="1" applyBorder="1" applyAlignment="1" applyProtection="1">
      <alignment horizontal="justify" vertical="center" wrapText="1"/>
      <protection locked="0"/>
    </xf>
    <xf numFmtId="9" fontId="0" fillId="0" borderId="0" xfId="0" applyNumberFormat="1" applyFill="1" applyBorder="1" applyAlignment="1">
      <alignment horizontal="center"/>
    </xf>
    <xf numFmtId="9" fontId="0" fillId="0" borderId="1" xfId="0" applyNumberFormat="1" applyFill="1" applyBorder="1" applyAlignment="1">
      <alignment horizontal="center" vertical="center"/>
    </xf>
    <xf numFmtId="0" fontId="5" fillId="0" borderId="1" xfId="0" applyFont="1" applyFill="1" applyBorder="1" applyAlignment="1">
      <alignment horizontal="justify" vertical="center" wrapText="1"/>
    </xf>
    <xf numFmtId="0" fontId="0" fillId="0" borderId="0" xfId="0" applyFill="1" applyProtection="1">
      <protection locked="0"/>
    </xf>
    <xf numFmtId="0" fontId="0" fillId="0" borderId="0" xfId="0" applyFill="1"/>
    <xf numFmtId="0" fontId="1" fillId="0" borderId="0" xfId="0" applyFont="1" applyFill="1" applyBorder="1" applyAlignment="1">
      <alignment horizontal="right" vertical="center"/>
    </xf>
    <xf numFmtId="0" fontId="2" fillId="0" borderId="1" xfId="0" applyFont="1" applyFill="1" applyBorder="1" applyAlignment="1">
      <alignment horizontal="center" vertical="center" wrapText="1"/>
    </xf>
    <xf numFmtId="0" fontId="8" fillId="0" borderId="1" xfId="0" applyFont="1" applyFill="1" applyBorder="1" applyAlignment="1" applyProtection="1">
      <alignment horizontal="justify" vertical="center" wrapText="1"/>
      <protection locked="0"/>
    </xf>
    <xf numFmtId="0" fontId="8"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9" fontId="0" fillId="0" borderId="1" xfId="0" applyNumberFormat="1" applyFill="1" applyBorder="1" applyAlignment="1" applyProtection="1">
      <alignment horizontal="center" vertical="center"/>
      <protection locked="0"/>
    </xf>
    <xf numFmtId="9" fontId="8" fillId="0" borderId="1" xfId="0" applyNumberFormat="1"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4" fillId="0" borderId="0" xfId="0" applyFont="1" applyFill="1" applyBorder="1" applyAlignment="1">
      <alignment horizontal="left" vertical="center"/>
    </xf>
    <xf numFmtId="0" fontId="18" fillId="0" borderId="0" xfId="0" applyFont="1" applyFill="1" applyProtection="1">
      <protection locked="0"/>
    </xf>
    <xf numFmtId="0" fontId="18" fillId="0" borderId="0" xfId="0" applyFont="1" applyFill="1"/>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9" fillId="0" borderId="0" xfId="0" applyFont="1" applyFill="1" applyBorder="1" applyAlignment="1">
      <alignment horizontal="righ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justify" vertical="center" wrapText="1"/>
      <protection locked="0"/>
    </xf>
    <xf numFmtId="0" fontId="7" fillId="0" borderId="12" xfId="0"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10" fontId="3" fillId="0" borderId="1" xfId="5" applyNumberFormat="1" applyFont="1" applyFill="1" applyBorder="1" applyAlignment="1" applyProtection="1">
      <alignment horizontal="center" vertical="center"/>
      <protection locked="0"/>
    </xf>
    <xf numFmtId="14" fontId="5" fillId="0" borderId="1" xfId="0" applyNumberFormat="1" applyFont="1" applyFill="1" applyBorder="1" applyAlignment="1">
      <alignment horizontal="center" vertical="center" wrapText="1"/>
    </xf>
    <xf numFmtId="9" fontId="22" fillId="0" borderId="1" xfId="0" applyNumberFormat="1" applyFont="1" applyFill="1" applyBorder="1" applyAlignment="1" applyProtection="1">
      <alignment horizontal="center" vertical="center"/>
      <protection locked="0"/>
    </xf>
    <xf numFmtId="0" fontId="3" fillId="0" borderId="5" xfId="0" applyFont="1" applyFill="1" applyBorder="1" applyAlignment="1">
      <alignment horizontal="justify" vertical="center" wrapText="1"/>
    </xf>
    <xf numFmtId="9" fontId="3" fillId="0" borderId="1" xfId="5" applyFont="1" applyFill="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7" fillId="0" borderId="13" xfId="0" applyFont="1" applyFill="1" applyBorder="1" applyAlignment="1">
      <alignment vertical="center" wrapText="1"/>
    </xf>
    <xf numFmtId="0" fontId="9" fillId="0" borderId="6" xfId="0"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0" fillId="0" borderId="1" xfId="0" applyFill="1" applyBorder="1" applyAlignment="1" applyProtection="1">
      <alignment horizontal="center" vertical="center"/>
      <protection locked="0"/>
    </xf>
    <xf numFmtId="0" fontId="3" fillId="0" borderId="1" xfId="0" applyFont="1" applyFill="1" applyBorder="1" applyAlignment="1" applyProtection="1">
      <alignment horizontal="justify" vertical="center"/>
      <protection locked="0"/>
    </xf>
    <xf numFmtId="0" fontId="8" fillId="0" borderId="1" xfId="0" applyFont="1" applyFill="1" applyBorder="1" applyAlignment="1" applyProtection="1">
      <alignment horizontal="justify" vertical="center" wrapText="1"/>
    </xf>
    <xf numFmtId="0" fontId="0" fillId="0" borderId="1" xfId="0" applyFill="1" applyBorder="1" applyAlignment="1" applyProtection="1">
      <alignment wrapText="1"/>
      <protection locked="0"/>
    </xf>
    <xf numFmtId="0" fontId="14"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15" fillId="0" borderId="0" xfId="0" applyFont="1" applyFill="1"/>
    <xf numFmtId="9" fontId="0" fillId="0" borderId="1" xfId="0" applyNumberFormat="1" applyFill="1" applyBorder="1" applyAlignment="1" applyProtection="1">
      <alignment horizontal="center"/>
      <protection locked="0"/>
    </xf>
    <xf numFmtId="0" fontId="0" fillId="0" borderId="28" xfId="0" applyFill="1" applyBorder="1" applyAlignment="1">
      <alignment horizontal="center"/>
    </xf>
    <xf numFmtId="0" fontId="31" fillId="2" borderId="0" xfId="0" applyFont="1" applyFill="1" applyBorder="1" applyAlignment="1">
      <alignment horizontal="left" vertical="center"/>
    </xf>
    <xf numFmtId="0" fontId="32" fillId="2" borderId="0" xfId="0" applyFont="1" applyFill="1" applyBorder="1" applyAlignment="1">
      <alignment horizontal="left" vertical="center"/>
    </xf>
    <xf numFmtId="0" fontId="32" fillId="2" borderId="0" xfId="0" applyFont="1" applyFill="1" applyBorder="1" applyAlignment="1">
      <alignment horizontal="right" vertical="center"/>
    </xf>
    <xf numFmtId="0" fontId="33" fillId="0" borderId="0" xfId="0" applyFont="1" applyFill="1" applyAlignment="1" applyProtection="1">
      <alignment horizontal="center" vertical="center"/>
      <protection locked="0"/>
    </xf>
    <xf numFmtId="0" fontId="33" fillId="0" borderId="0" xfId="0" applyFont="1" applyFill="1" applyProtection="1">
      <protection locked="0"/>
    </xf>
    <xf numFmtId="0" fontId="33" fillId="0" borderId="0" xfId="0" applyFont="1" applyFill="1"/>
    <xf numFmtId="0" fontId="33" fillId="0" borderId="0" xfId="0" applyFont="1"/>
    <xf numFmtId="0" fontId="34" fillId="3" borderId="0" xfId="0" applyFont="1" applyFill="1" applyBorder="1" applyAlignment="1">
      <alignment horizontal="center" vertical="center" wrapText="1"/>
    </xf>
    <xf numFmtId="0" fontId="33" fillId="3" borderId="0" xfId="0" applyFont="1" applyFill="1"/>
    <xf numFmtId="0" fontId="34" fillId="3" borderId="0" xfId="0" applyFont="1" applyFill="1" applyBorder="1" applyAlignment="1">
      <alignment horizontal="right" vertical="center"/>
    </xf>
    <xf numFmtId="0" fontId="34" fillId="0" borderId="0" xfId="0" applyFont="1" applyFill="1" applyBorder="1" applyAlignment="1">
      <alignment horizontal="center" vertical="center"/>
    </xf>
    <xf numFmtId="0" fontId="34" fillId="0" borderId="0" xfId="0" applyFont="1" applyFill="1" applyBorder="1" applyAlignment="1">
      <alignment horizontal="right" vertical="center"/>
    </xf>
    <xf numFmtId="0" fontId="31" fillId="5" borderId="1" xfId="0" applyFont="1" applyFill="1" applyBorder="1" applyAlignment="1">
      <alignment horizontal="left" vertical="center"/>
    </xf>
    <xf numFmtId="0" fontId="35" fillId="5" borderId="1" xfId="0" applyFont="1" applyFill="1" applyBorder="1" applyAlignment="1">
      <alignment horizontal="left" vertical="center"/>
    </xf>
    <xf numFmtId="0" fontId="35" fillId="5" borderId="2" xfId="0" applyFont="1" applyFill="1" applyBorder="1" applyAlignment="1">
      <alignment horizontal="left" vertical="center"/>
    </xf>
    <xf numFmtId="0" fontId="19" fillId="2" borderId="1" xfId="0" applyFont="1" applyFill="1" applyBorder="1" applyAlignment="1">
      <alignment horizontal="center" vertical="center"/>
    </xf>
    <xf numFmtId="0" fontId="19" fillId="2" borderId="1" xfId="0" applyFont="1" applyFill="1" applyBorder="1" applyAlignment="1">
      <alignment vertical="center"/>
    </xf>
    <xf numFmtId="0" fontId="19" fillId="2" borderId="1" xfId="0" applyFont="1" applyFill="1" applyBorder="1" applyAlignment="1">
      <alignment horizontal="center" vertical="center" wrapText="1"/>
    </xf>
    <xf numFmtId="0" fontId="18" fillId="2" borderId="1" xfId="0" applyFont="1" applyFill="1" applyBorder="1" applyAlignment="1">
      <alignment horizontal="justify" vertical="center" wrapText="1"/>
    </xf>
    <xf numFmtId="0" fontId="18" fillId="2" borderId="1" xfId="0"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14" fontId="18" fillId="2" borderId="1" xfId="0" applyNumberFormat="1" applyFont="1" applyFill="1" applyBorder="1" applyAlignment="1">
      <alignment horizontal="center" vertical="center"/>
    </xf>
    <xf numFmtId="9" fontId="18" fillId="0" borderId="1" xfId="0" applyNumberFormat="1" applyFont="1" applyFill="1" applyBorder="1" applyAlignment="1">
      <alignment horizontal="center" vertical="center" wrapText="1"/>
    </xf>
    <xf numFmtId="0" fontId="18" fillId="0" borderId="1" xfId="0" applyFont="1" applyFill="1" applyBorder="1" applyAlignment="1" applyProtection="1">
      <alignment horizontal="justify" vertical="center" wrapText="1"/>
      <protection locked="0"/>
    </xf>
    <xf numFmtId="0" fontId="18" fillId="0" borderId="1" xfId="0" applyFont="1" applyFill="1" applyBorder="1" applyAlignment="1">
      <alignment horizontal="justify" vertical="center" wrapText="1"/>
    </xf>
    <xf numFmtId="9" fontId="33" fillId="0" borderId="1" xfId="0" applyNumberFormat="1" applyFont="1" applyFill="1" applyBorder="1" applyAlignment="1">
      <alignment horizontal="center" vertical="center"/>
    </xf>
    <xf numFmtId="0" fontId="24" fillId="0" borderId="1" xfId="0" applyFont="1" applyFill="1" applyBorder="1" applyAlignment="1" applyProtection="1">
      <alignment horizontal="justify" vertical="center" wrapText="1"/>
      <protection locked="0"/>
    </xf>
    <xf numFmtId="0" fontId="24" fillId="0" borderId="1" xfId="0" applyFont="1" applyFill="1" applyBorder="1" applyAlignment="1">
      <alignment horizontal="justify" vertical="center" wrapText="1"/>
    </xf>
    <xf numFmtId="0" fontId="18" fillId="2" borderId="5" xfId="0" applyFont="1" applyFill="1" applyBorder="1" applyAlignment="1">
      <alignment horizontal="center" vertical="center" wrapText="1"/>
    </xf>
    <xf numFmtId="0" fontId="33" fillId="0" borderId="0" xfId="0" applyFont="1" applyProtection="1">
      <protection locked="0"/>
    </xf>
    <xf numFmtId="9" fontId="33" fillId="0" borderId="1" xfId="0" applyNumberFormat="1" applyFont="1" applyFill="1" applyBorder="1" applyAlignment="1" applyProtection="1">
      <alignment horizontal="center" vertical="center"/>
      <protection locked="0"/>
    </xf>
    <xf numFmtId="0" fontId="24" fillId="2" borderId="5"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4" fillId="2" borderId="1" xfId="0" applyFont="1" applyFill="1" applyBorder="1" applyAlignment="1">
      <alignment horizontal="center" vertical="center" wrapText="1"/>
    </xf>
    <xf numFmtId="14" fontId="24" fillId="2" borderId="1" xfId="0" applyNumberFormat="1" applyFont="1" applyFill="1" applyBorder="1" applyAlignment="1">
      <alignment horizontal="center" vertical="center"/>
    </xf>
    <xf numFmtId="9" fontId="18" fillId="0" borderId="1" xfId="0" applyNumberFormat="1" applyFont="1" applyFill="1" applyBorder="1" applyAlignment="1" applyProtection="1">
      <alignment horizontal="center" vertical="center"/>
      <protection locked="0"/>
    </xf>
    <xf numFmtId="0" fontId="24" fillId="2" borderId="9" xfId="0" applyFont="1" applyFill="1" applyBorder="1" applyAlignment="1">
      <alignment vertical="center" wrapText="1"/>
    </xf>
    <xf numFmtId="0" fontId="18" fillId="0" borderId="12" xfId="0" applyFont="1" applyFill="1" applyBorder="1" applyAlignment="1">
      <alignment horizontal="justify" vertical="center" wrapText="1"/>
    </xf>
    <xf numFmtId="9" fontId="32" fillId="0" borderId="1" xfId="0" applyNumberFormat="1" applyFont="1" applyFill="1" applyBorder="1" applyAlignment="1">
      <alignment horizontal="center"/>
    </xf>
    <xf numFmtId="0" fontId="3" fillId="0" borderId="0" xfId="0" applyFont="1" applyFill="1" applyProtection="1">
      <protection locked="0"/>
    </xf>
    <xf numFmtId="0" fontId="2" fillId="0" borderId="0" xfId="0" applyFont="1" applyFill="1" applyBorder="1" applyAlignment="1">
      <alignment horizontal="right" vertical="center"/>
    </xf>
    <xf numFmtId="9" fontId="3" fillId="0" borderId="1" xfId="0" applyNumberFormat="1" applyFont="1" applyFill="1" applyBorder="1" applyAlignment="1" applyProtection="1">
      <alignment horizontal="center" vertical="center"/>
      <protection locked="0"/>
    </xf>
    <xf numFmtId="0" fontId="0" fillId="0" borderId="1" xfId="0" applyFill="1" applyBorder="1" applyAlignment="1">
      <alignment vertical="center"/>
    </xf>
    <xf numFmtId="0" fontId="0" fillId="0" borderId="1" xfId="0" applyFill="1" applyBorder="1" applyAlignment="1">
      <alignment horizontal="center" vertical="center"/>
    </xf>
    <xf numFmtId="9" fontId="30" fillId="0" borderId="1" xfId="0" applyNumberFormat="1" applyFont="1" applyFill="1" applyBorder="1" applyAlignment="1">
      <alignment horizontal="center" vertical="center"/>
    </xf>
    <xf numFmtId="0" fontId="3" fillId="0" borderId="0" xfId="0" applyFont="1" applyFill="1"/>
    <xf numFmtId="9" fontId="0" fillId="0" borderId="0" xfId="0" applyNumberFormat="1" applyFill="1" applyAlignment="1">
      <alignment horizontal="center"/>
    </xf>
    <xf numFmtId="9" fontId="26" fillId="0" borderId="0" xfId="0" applyNumberFormat="1" applyFont="1" applyFill="1" applyAlignment="1">
      <alignment horizontal="center"/>
    </xf>
    <xf numFmtId="9" fontId="3" fillId="0" borderId="1" xfId="0" applyNumberFormat="1" applyFont="1" applyFill="1" applyBorder="1" applyAlignment="1" applyProtection="1">
      <alignment horizontal="center" vertical="center" wrapText="1"/>
      <protection locked="0"/>
    </xf>
    <xf numFmtId="9" fontId="0" fillId="0" borderId="1" xfId="0" applyNumberFormat="1" applyFill="1" applyBorder="1" applyAlignment="1" applyProtection="1">
      <alignment horizontal="center" vertical="center" wrapText="1"/>
      <protection locked="0"/>
    </xf>
    <xf numFmtId="9" fontId="0" fillId="0" borderId="28" xfId="0" applyNumberFormat="1" applyFill="1" applyBorder="1" applyAlignment="1">
      <alignment horizontal="center"/>
    </xf>
    <xf numFmtId="9" fontId="0" fillId="0" borderId="1" xfId="0" applyNumberFormat="1" applyFill="1" applyBorder="1" applyAlignment="1">
      <alignment horizontal="center"/>
    </xf>
    <xf numFmtId="0" fontId="25" fillId="0" borderId="9" xfId="0" applyFont="1" applyFill="1" applyBorder="1" applyAlignment="1">
      <alignment horizontal="center" vertical="center" wrapText="1"/>
    </xf>
    <xf numFmtId="0" fontId="37" fillId="0" borderId="0" xfId="6" applyNumberFormat="1" applyFont="1" applyFill="1" applyBorder="1" applyAlignment="1"/>
    <xf numFmtId="0" fontId="37" fillId="0" borderId="0" xfId="6" applyNumberFormat="1" applyFont="1" applyFill="1" applyBorder="1" applyAlignment="1">
      <alignment horizontal="center"/>
    </xf>
    <xf numFmtId="0" fontId="35" fillId="5" borderId="3" xfId="0" applyFont="1" applyFill="1" applyBorder="1" applyAlignment="1">
      <alignment horizontal="center" vertical="center"/>
    </xf>
    <xf numFmtId="0" fontId="35" fillId="5" borderId="4" xfId="0" applyFont="1" applyFill="1" applyBorder="1" applyAlignment="1">
      <alignment horizontal="center" vertical="center"/>
    </xf>
    <xf numFmtId="0" fontId="19" fillId="0" borderId="2"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18" fillId="2" borderId="5" xfId="0" applyFont="1" applyFill="1" applyBorder="1" applyAlignment="1">
      <alignment horizontal="center" vertical="center" wrapText="1"/>
    </xf>
    <xf numFmtId="0" fontId="33" fillId="0" borderId="6" xfId="0" applyFont="1" applyBorder="1" applyAlignment="1">
      <alignment vertical="center" wrapText="1"/>
    </xf>
    <xf numFmtId="0" fontId="33" fillId="0" borderId="9" xfId="0" applyFont="1" applyBorder="1" applyAlignment="1">
      <alignment vertical="center" wrapText="1"/>
    </xf>
    <xf numFmtId="0" fontId="19" fillId="0" borderId="1" xfId="0" applyFont="1" applyFill="1" applyBorder="1" applyAlignment="1" applyProtection="1">
      <alignment horizontal="center" vertical="center"/>
      <protection locked="0"/>
    </xf>
    <xf numFmtId="0" fontId="29" fillId="4" borderId="17" xfId="6" applyFont="1" applyFill="1" applyBorder="1" applyAlignment="1">
      <alignment horizontal="justify" vertical="center" wrapText="1"/>
    </xf>
    <xf numFmtId="0" fontId="29" fillId="4" borderId="23" xfId="6" applyFont="1" applyFill="1" applyBorder="1" applyAlignment="1">
      <alignment horizontal="justify" vertical="center" wrapText="1"/>
    </xf>
    <xf numFmtId="0" fontId="29" fillId="4" borderId="20" xfId="6" applyFont="1" applyFill="1" applyBorder="1" applyAlignment="1">
      <alignment horizontal="justify" vertical="center" wrapText="1"/>
    </xf>
    <xf numFmtId="0" fontId="23" fillId="4" borderId="29" xfId="6" applyFont="1" applyFill="1" applyBorder="1" applyAlignment="1">
      <alignment horizontal="center" vertical="center" wrapText="1"/>
    </xf>
    <xf numFmtId="0" fontId="23" fillId="4" borderId="30" xfId="6" applyFont="1" applyFill="1" applyBorder="1" applyAlignment="1">
      <alignment horizontal="center" vertical="center" wrapText="1"/>
    </xf>
    <xf numFmtId="0" fontId="23" fillId="4" borderId="31" xfId="6" applyFont="1" applyFill="1" applyBorder="1" applyAlignment="1">
      <alignment horizontal="center" vertical="center" wrapText="1"/>
    </xf>
    <xf numFmtId="0" fontId="23" fillId="4" borderId="25" xfId="6" applyFont="1" applyFill="1" applyBorder="1" applyAlignment="1">
      <alignment horizontal="justify" vertical="center" wrapText="1"/>
    </xf>
    <xf numFmtId="0" fontId="23" fillId="4" borderId="26" xfId="6" applyFont="1" applyFill="1" applyBorder="1" applyAlignment="1">
      <alignment horizontal="justify" vertical="center" wrapText="1"/>
    </xf>
    <xf numFmtId="0" fontId="23" fillId="4" borderId="27" xfId="6" applyFont="1" applyFill="1" applyBorder="1" applyAlignment="1">
      <alignment horizontal="justify" vertical="center" wrapText="1"/>
    </xf>
    <xf numFmtId="0" fontId="23" fillId="4" borderId="26" xfId="6" applyFont="1" applyFill="1" applyBorder="1" applyAlignment="1">
      <alignment horizontal="center" vertical="center" wrapText="1"/>
    </xf>
    <xf numFmtId="0" fontId="23" fillId="4" borderId="27" xfId="6" applyFont="1" applyFill="1" applyBorder="1" applyAlignment="1">
      <alignment horizontal="center" vertical="center" wrapText="1"/>
    </xf>
    <xf numFmtId="0" fontId="38" fillId="4" borderId="25" xfId="6" applyFont="1" applyFill="1" applyBorder="1" applyAlignment="1">
      <alignment horizontal="justify" vertical="center" wrapText="1"/>
    </xf>
    <xf numFmtId="0" fontId="38" fillId="4" borderId="26" xfId="6" applyFont="1" applyFill="1" applyBorder="1" applyAlignment="1">
      <alignment horizontal="justify" vertical="center" wrapText="1"/>
    </xf>
    <xf numFmtId="0" fontId="38" fillId="4" borderId="27" xfId="6" applyFont="1" applyFill="1" applyBorder="1" applyAlignment="1">
      <alignment horizontal="justify" vertical="center" wrapText="1"/>
    </xf>
    <xf numFmtId="0" fontId="38" fillId="4" borderId="17" xfId="6" applyFont="1" applyFill="1" applyBorder="1" applyAlignment="1">
      <alignment horizontal="left" vertical="center" wrapText="1"/>
    </xf>
    <xf numFmtId="0" fontId="38" fillId="4" borderId="18" xfId="6" applyFont="1" applyFill="1" applyBorder="1" applyAlignment="1">
      <alignment horizontal="left" vertical="center" wrapText="1"/>
    </xf>
    <xf numFmtId="0" fontId="38" fillId="4" borderId="19" xfId="6" applyFont="1" applyFill="1" applyBorder="1" applyAlignment="1">
      <alignment horizontal="left" vertical="center" wrapText="1"/>
    </xf>
    <xf numFmtId="0" fontId="38" fillId="4" borderId="23" xfId="6" applyFont="1" applyFill="1" applyBorder="1" applyAlignment="1">
      <alignment horizontal="left" vertical="center" wrapText="1"/>
    </xf>
    <xf numFmtId="0" fontId="37" fillId="0" borderId="0" xfId="6" applyNumberFormat="1" applyFont="1" applyFill="1" applyBorder="1" applyAlignment="1"/>
    <xf numFmtId="0" fontId="38" fillId="4" borderId="24" xfId="6" applyFont="1" applyFill="1" applyBorder="1" applyAlignment="1">
      <alignment horizontal="left" vertical="center" wrapText="1"/>
    </xf>
    <xf numFmtId="0" fontId="38" fillId="4" borderId="20" xfId="6" applyFont="1" applyFill="1" applyBorder="1" applyAlignment="1">
      <alignment horizontal="left" vertical="center" wrapText="1"/>
    </xf>
    <xf numFmtId="0" fontId="38" fillId="4" borderId="21" xfId="6" applyFont="1" applyFill="1" applyBorder="1" applyAlignment="1">
      <alignment horizontal="left" vertical="center" wrapText="1"/>
    </xf>
    <xf numFmtId="0" fontId="38" fillId="4" borderId="22" xfId="6" applyFont="1" applyFill="1" applyBorder="1" applyAlignment="1">
      <alignment horizontal="left" vertical="center" wrapText="1"/>
    </xf>
    <xf numFmtId="0" fontId="38" fillId="0" borderId="25" xfId="6" applyFont="1" applyBorder="1" applyAlignment="1">
      <alignment horizontal="center" vertical="center" wrapText="1"/>
    </xf>
    <xf numFmtId="0" fontId="38" fillId="0" borderId="26" xfId="6" applyFont="1" applyBorder="1" applyAlignment="1">
      <alignment horizontal="center" vertical="center" wrapText="1"/>
    </xf>
    <xf numFmtId="0" fontId="38" fillId="0" borderId="27" xfId="6" applyFont="1" applyBorder="1" applyAlignment="1">
      <alignment horizontal="center" vertical="center" wrapText="1"/>
    </xf>
    <xf numFmtId="0" fontId="38" fillId="4" borderId="17" xfId="6" applyFont="1" applyFill="1" applyBorder="1" applyAlignment="1">
      <alignment horizontal="center" vertical="center" wrapText="1"/>
    </xf>
    <xf numFmtId="0" fontId="38" fillId="4" borderId="19" xfId="6" applyFont="1" applyFill="1" applyBorder="1" applyAlignment="1">
      <alignment horizontal="center" vertical="center" wrapText="1"/>
    </xf>
    <xf numFmtId="0" fontId="38" fillId="4" borderId="23" xfId="6" applyFont="1" applyFill="1" applyBorder="1" applyAlignment="1">
      <alignment horizontal="center" vertical="center" wrapText="1"/>
    </xf>
    <xf numFmtId="0" fontId="38" fillId="4" borderId="24" xfId="6" applyFont="1" applyFill="1" applyBorder="1" applyAlignment="1">
      <alignment horizontal="center" vertical="center" wrapText="1"/>
    </xf>
    <xf numFmtId="0" fontId="38" fillId="4" borderId="20" xfId="6" applyFont="1" applyFill="1" applyBorder="1" applyAlignment="1">
      <alignment horizontal="center" vertical="center" wrapText="1"/>
    </xf>
    <xf numFmtId="0" fontId="38" fillId="4" borderId="22" xfId="6" applyFont="1" applyFill="1" applyBorder="1" applyAlignment="1">
      <alignment horizontal="center" vertical="center" wrapText="1"/>
    </xf>
    <xf numFmtId="0" fontId="38" fillId="4" borderId="25" xfId="6" applyFont="1" applyFill="1" applyBorder="1" applyAlignment="1">
      <alignment horizontal="center" vertical="center" wrapText="1"/>
    </xf>
    <xf numFmtId="0" fontId="38" fillId="4" borderId="26" xfId="6" applyFont="1" applyFill="1" applyBorder="1" applyAlignment="1">
      <alignment horizontal="center" vertical="center" wrapText="1"/>
    </xf>
    <xf numFmtId="0" fontId="38" fillId="4" borderId="27" xfId="6" applyFont="1" applyFill="1" applyBorder="1" applyAlignment="1">
      <alignment horizontal="center" vertical="center" wrapText="1"/>
    </xf>
    <xf numFmtId="0" fontId="23" fillId="4" borderId="17" xfId="6" applyFont="1" applyFill="1" applyBorder="1" applyAlignment="1">
      <alignment horizontal="center" vertical="center" wrapText="1"/>
    </xf>
    <xf numFmtId="0" fontId="23" fillId="4" borderId="19" xfId="6" applyFont="1" applyFill="1" applyBorder="1" applyAlignment="1">
      <alignment horizontal="center" vertical="center" wrapText="1"/>
    </xf>
    <xf numFmtId="0" fontId="23" fillId="4" borderId="23" xfId="6" applyFont="1" applyFill="1" applyBorder="1" applyAlignment="1">
      <alignment horizontal="center" vertical="center" wrapText="1"/>
    </xf>
    <xf numFmtId="0" fontId="23" fillId="4" borderId="24" xfId="6" applyFont="1" applyFill="1" applyBorder="1" applyAlignment="1">
      <alignment horizontal="center" vertical="center" wrapText="1"/>
    </xf>
    <xf numFmtId="0" fontId="23" fillId="4" borderId="20" xfId="6" applyFont="1" applyFill="1" applyBorder="1" applyAlignment="1">
      <alignment horizontal="center" vertical="center" wrapText="1"/>
    </xf>
    <xf numFmtId="0" fontId="23" fillId="4" borderId="22" xfId="6" applyFont="1" applyFill="1" applyBorder="1" applyAlignment="1">
      <alignment horizontal="center" vertical="center" wrapText="1"/>
    </xf>
    <xf numFmtId="0" fontId="23" fillId="4" borderId="25" xfId="6" applyFont="1" applyFill="1" applyBorder="1" applyAlignment="1">
      <alignment horizontal="center" vertical="center" wrapText="1"/>
    </xf>
    <xf numFmtId="0" fontId="23" fillId="4" borderId="17" xfId="6" applyFont="1" applyFill="1" applyBorder="1" applyAlignment="1">
      <alignment horizontal="left" vertical="center" wrapText="1"/>
    </xf>
    <xf numFmtId="0" fontId="23" fillId="4" borderId="19" xfId="6" applyFont="1" applyFill="1" applyBorder="1" applyAlignment="1">
      <alignment horizontal="left" vertical="center" wrapText="1"/>
    </xf>
    <xf numFmtId="0" fontId="23" fillId="4" borderId="23" xfId="6" applyFont="1" applyFill="1" applyBorder="1" applyAlignment="1">
      <alignment horizontal="left" vertical="center" wrapText="1"/>
    </xf>
    <xf numFmtId="0" fontId="23" fillId="4" borderId="24" xfId="6" applyFont="1" applyFill="1" applyBorder="1" applyAlignment="1">
      <alignment horizontal="left" vertical="center" wrapText="1"/>
    </xf>
    <xf numFmtId="0" fontId="23" fillId="4" borderId="20" xfId="6" applyFont="1" applyFill="1" applyBorder="1" applyAlignment="1">
      <alignment horizontal="left" vertical="center" wrapText="1"/>
    </xf>
    <xf numFmtId="0" fontId="23" fillId="4" borderId="22" xfId="6" applyFont="1" applyFill="1" applyBorder="1" applyAlignment="1">
      <alignment horizontal="left" vertical="center" wrapText="1"/>
    </xf>
    <xf numFmtId="0" fontId="23" fillId="4" borderId="25" xfId="6" applyFont="1" applyFill="1" applyBorder="1" applyAlignment="1">
      <alignment horizontal="left" vertical="center" wrapText="1"/>
    </xf>
    <xf numFmtId="0" fontId="23" fillId="4" borderId="26" xfId="6" applyFont="1" applyFill="1" applyBorder="1" applyAlignment="1">
      <alignment horizontal="left" vertical="center" wrapText="1"/>
    </xf>
    <xf numFmtId="0" fontId="23" fillId="4" borderId="27" xfId="6" applyFont="1" applyFill="1" applyBorder="1" applyAlignment="1">
      <alignment horizontal="left" vertical="center" wrapText="1"/>
    </xf>
    <xf numFmtId="0" fontId="38" fillId="4" borderId="17" xfId="6" applyFont="1" applyFill="1" applyBorder="1" applyAlignment="1">
      <alignment horizontal="justify" vertical="center" wrapText="1"/>
    </xf>
    <xf numFmtId="0" fontId="38" fillId="4" borderId="18" xfId="6" applyFont="1" applyFill="1" applyBorder="1" applyAlignment="1">
      <alignment horizontal="justify" vertical="center" wrapText="1"/>
    </xf>
    <xf numFmtId="0" fontId="38" fillId="4" borderId="19" xfId="6" applyFont="1" applyFill="1" applyBorder="1" applyAlignment="1">
      <alignment horizontal="justify" vertical="center" wrapText="1"/>
    </xf>
    <xf numFmtId="0" fontId="38" fillId="4" borderId="23" xfId="6" applyFont="1" applyFill="1" applyBorder="1" applyAlignment="1">
      <alignment horizontal="justify" vertical="center" wrapText="1"/>
    </xf>
    <xf numFmtId="0" fontId="38" fillId="4" borderId="0" xfId="6" applyFont="1" applyFill="1" applyBorder="1" applyAlignment="1">
      <alignment horizontal="justify" vertical="center" wrapText="1"/>
    </xf>
    <xf numFmtId="0" fontId="38" fillId="4" borderId="24" xfId="6" applyFont="1" applyFill="1" applyBorder="1" applyAlignment="1">
      <alignment horizontal="justify" vertical="center" wrapText="1"/>
    </xf>
    <xf numFmtId="0" fontId="38" fillId="4" borderId="20" xfId="6" applyFont="1" applyFill="1" applyBorder="1" applyAlignment="1">
      <alignment horizontal="justify" vertical="center" wrapText="1"/>
    </xf>
    <xf numFmtId="0" fontId="38" fillId="4" borderId="21" xfId="6" applyFont="1" applyFill="1" applyBorder="1" applyAlignment="1">
      <alignment horizontal="justify" vertical="center" wrapText="1"/>
    </xf>
    <xf numFmtId="0" fontId="38" fillId="4" borderId="22" xfId="6" applyFont="1" applyFill="1" applyBorder="1" applyAlignment="1">
      <alignment horizontal="justify" vertical="center" wrapText="1"/>
    </xf>
    <xf numFmtId="0" fontId="21" fillId="0" borderId="14" xfId="6" applyFont="1" applyBorder="1" applyAlignment="1">
      <alignment horizontal="center" vertical="center" wrapText="1"/>
    </xf>
    <xf numFmtId="0" fontId="21" fillId="0" borderId="15" xfId="6" applyFont="1" applyBorder="1" applyAlignment="1">
      <alignment horizontal="center" vertical="center" wrapText="1"/>
    </xf>
    <xf numFmtId="0" fontId="21" fillId="0" borderId="16" xfId="6" applyFont="1" applyBorder="1" applyAlignment="1">
      <alignment horizontal="center" vertical="center" wrapText="1"/>
    </xf>
    <xf numFmtId="0" fontId="25" fillId="0" borderId="1" xfId="0" applyFont="1" applyFill="1" applyBorder="1" applyAlignment="1">
      <alignment horizontal="center" vertical="center"/>
    </xf>
    <xf numFmtId="0" fontId="13" fillId="0" borderId="0" xfId="6" applyNumberFormat="1" applyFont="1" applyFill="1" applyBorder="1" applyAlignment="1" applyProtection="1">
      <alignment horizontal="center" vertical="center" wrapText="1"/>
    </xf>
    <xf numFmtId="0" fontId="16" fillId="0" borderId="0" xfId="6" applyNumberFormat="1" applyFont="1" applyFill="1" applyBorder="1" applyAlignment="1"/>
    <xf numFmtId="0" fontId="20" fillId="0" borderId="0" xfId="6" applyNumberFormat="1" applyFont="1" applyFill="1" applyBorder="1" applyAlignment="1" applyProtection="1">
      <alignment horizontal="left" vertical="center" wrapText="1"/>
    </xf>
    <xf numFmtId="0" fontId="20" fillId="0" borderId="14" xfId="6" applyFont="1" applyBorder="1" applyAlignment="1">
      <alignment horizontal="left" vertical="center" wrapText="1"/>
    </xf>
    <xf numFmtId="0" fontId="20" fillId="0" borderId="15" xfId="6" applyFont="1" applyBorder="1" applyAlignment="1">
      <alignment horizontal="left" vertical="center" wrapText="1"/>
    </xf>
    <xf numFmtId="0" fontId="20" fillId="0" borderId="16" xfId="6" applyFont="1" applyBorder="1" applyAlignment="1">
      <alignment horizontal="left" vertical="center" wrapText="1"/>
    </xf>
    <xf numFmtId="0" fontId="21" fillId="0" borderId="0" xfId="6" applyNumberFormat="1" applyFont="1" applyFill="1" applyBorder="1" applyAlignment="1" applyProtection="1">
      <alignment horizontal="left" vertical="center" wrapText="1"/>
    </xf>
    <xf numFmtId="0" fontId="20" fillId="0" borderId="17" xfId="6" applyFont="1" applyBorder="1" applyAlignment="1">
      <alignment horizontal="center" vertical="center" wrapText="1"/>
    </xf>
    <xf numFmtId="0" fontId="20" fillId="0" borderId="18" xfId="6" applyFont="1" applyBorder="1" applyAlignment="1">
      <alignment horizontal="center" vertical="center" wrapText="1"/>
    </xf>
    <xf numFmtId="0" fontId="20" fillId="0" borderId="19" xfId="6" applyFont="1" applyBorder="1" applyAlignment="1">
      <alignment horizontal="center" vertical="center" wrapText="1"/>
    </xf>
    <xf numFmtId="0" fontId="20" fillId="0" borderId="20" xfId="6" applyFont="1" applyBorder="1" applyAlignment="1">
      <alignment horizontal="center" vertical="center" wrapText="1"/>
    </xf>
    <xf numFmtId="0" fontId="20" fillId="0" borderId="21" xfId="6" applyFont="1" applyBorder="1" applyAlignment="1">
      <alignment horizontal="center" vertical="center" wrapText="1"/>
    </xf>
    <xf numFmtId="0" fontId="20" fillId="0" borderId="22" xfId="6" applyFont="1" applyBorder="1" applyAlignment="1">
      <alignment horizontal="center" vertical="center" wrapText="1"/>
    </xf>
    <xf numFmtId="0" fontId="20" fillId="0" borderId="17" xfId="6" applyFont="1" applyBorder="1" applyAlignment="1">
      <alignment horizontal="left" vertical="center" wrapText="1"/>
    </xf>
    <xf numFmtId="0" fontId="20" fillId="0" borderId="18" xfId="6" applyFont="1" applyBorder="1" applyAlignment="1">
      <alignment horizontal="left" vertical="center" wrapText="1"/>
    </xf>
    <xf numFmtId="0" fontId="20" fillId="0" borderId="19" xfId="6" applyFont="1" applyBorder="1" applyAlignment="1">
      <alignment horizontal="left" vertical="center" wrapText="1"/>
    </xf>
    <xf numFmtId="0" fontId="20" fillId="0" borderId="20" xfId="6" applyFont="1" applyBorder="1" applyAlignment="1">
      <alignment horizontal="left" vertical="center" wrapText="1"/>
    </xf>
    <xf numFmtId="0" fontId="20" fillId="0" borderId="21" xfId="6" applyFont="1" applyBorder="1" applyAlignment="1">
      <alignment horizontal="left" vertical="center" wrapText="1"/>
    </xf>
    <xf numFmtId="0" fontId="20" fillId="0" borderId="22" xfId="6" applyFont="1" applyBorder="1" applyAlignment="1">
      <alignment horizontal="left" vertical="center" wrapText="1"/>
    </xf>
    <xf numFmtId="0" fontId="20" fillId="0" borderId="23" xfId="6" applyFont="1" applyBorder="1" applyAlignment="1">
      <alignment horizontal="left" vertical="center" wrapText="1"/>
    </xf>
    <xf numFmtId="0" fontId="20" fillId="0" borderId="24" xfId="6" applyFont="1" applyBorder="1" applyAlignment="1">
      <alignment horizontal="left" vertical="center" wrapText="1"/>
    </xf>
    <xf numFmtId="0" fontId="19" fillId="0" borderId="4"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5" fillId="2" borderId="1" xfId="0" applyFont="1" applyFill="1" applyBorder="1" applyAlignment="1" applyProtection="1">
      <alignment horizontal="justify" vertical="center" wrapText="1"/>
      <protection locked="0"/>
    </xf>
    <xf numFmtId="0" fontId="0" fillId="2" borderId="1" xfId="0" applyFill="1" applyBorder="1" applyAlignment="1">
      <alignment vertical="center" wrapText="1"/>
    </xf>
    <xf numFmtId="9" fontId="0" fillId="2" borderId="1" xfId="0" applyNumberFormat="1" applyFill="1" applyBorder="1" applyAlignment="1">
      <alignment horizontal="center" vertical="center"/>
    </xf>
    <xf numFmtId="0" fontId="3" fillId="2" borderId="1" xfId="0" applyFont="1" applyFill="1" applyBorder="1" applyAlignment="1" applyProtection="1">
      <alignment horizontal="justify" vertical="center" wrapText="1"/>
      <protection locked="0"/>
    </xf>
    <xf numFmtId="0" fontId="8" fillId="2" borderId="1" xfId="0" applyFont="1" applyFill="1" applyBorder="1" applyAlignment="1" applyProtection="1">
      <alignment horizontal="justify" vertical="center" wrapText="1"/>
      <protection locked="0"/>
    </xf>
    <xf numFmtId="9" fontId="3" fillId="2" borderId="1" xfId="0" applyNumberFormat="1" applyFont="1" applyFill="1" applyBorder="1" applyAlignment="1" applyProtection="1">
      <alignment horizontal="center" vertical="center"/>
      <protection locked="0"/>
    </xf>
    <xf numFmtId="9" fontId="0" fillId="2" borderId="1" xfId="0" applyNumberFormat="1" applyFill="1" applyBorder="1" applyAlignment="1">
      <alignment horizontal="center"/>
    </xf>
    <xf numFmtId="0" fontId="0" fillId="2" borderId="0" xfId="0" applyFill="1"/>
  </cellXfs>
  <cellStyles count="8">
    <cellStyle name="Estilo 1" xfId="2" xr:uid="{00000000-0005-0000-0000-000000000000}"/>
    <cellStyle name="Normal" xfId="0" builtinId="0"/>
    <cellStyle name="Normal 2" xfId="3" xr:uid="{00000000-0005-0000-0000-000002000000}"/>
    <cellStyle name="Normal 3" xfId="1" xr:uid="{00000000-0005-0000-0000-000003000000}"/>
    <cellStyle name="Normal 4" xfId="4" xr:uid="{00000000-0005-0000-0000-000004000000}"/>
    <cellStyle name="Normal 4 2" xfId="7" xr:uid="{00000000-0005-0000-0000-000005000000}"/>
    <cellStyle name="Normal 5" xfId="6" xr:uid="{00000000-0005-0000-0000-000006000000}"/>
    <cellStyle name="Porcentaje" xfId="5" builtinId="5"/>
  </cellStyles>
  <dxfs count="0"/>
  <tableStyles count="0" defaultTableStyle="TableStyleMedium2" defaultPivotStyle="PivotStyleLight16"/>
  <colors>
    <mruColors>
      <color rgb="FFFFFF99"/>
      <color rgb="FFFFCCCC"/>
      <color rgb="FFA5E9A5"/>
      <color rgb="FFCCFF99"/>
      <color rgb="FFCCFFCC"/>
      <color rgb="FFFF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0</xdr:col>
      <xdr:colOff>990600</xdr:colOff>
      <xdr:row>0</xdr:row>
      <xdr:rowOff>819150</xdr:rowOff>
    </xdr:to>
    <xdr:pic>
      <xdr:nvPicPr>
        <xdr:cNvPr id="3" name="Imagen 2" descr="Logo de Transmilenio S.A." title="Logo de la Entidad">
          <a:extLst>
            <a:ext uri="{FF2B5EF4-FFF2-40B4-BE49-F238E27FC236}">
              <a16:creationId xmlns:a16="http://schemas.microsoft.com/office/drawing/2014/main" id="{FD67145D-B4A1-4BBD-8B77-BF523F622B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14300"/>
          <a:ext cx="857250"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71438</xdr:rowOff>
    </xdr:from>
    <xdr:to>
      <xdr:col>0</xdr:col>
      <xdr:colOff>1054554</xdr:colOff>
      <xdr:row>0</xdr:row>
      <xdr:rowOff>860653</xdr:rowOff>
    </xdr:to>
    <xdr:pic>
      <xdr:nvPicPr>
        <xdr:cNvPr id="4" name="Imagen 3" descr="Logotipo de Transmilenio S.A." title="Logo de la Entidad">
          <a:extLst>
            <a:ext uri="{FF2B5EF4-FFF2-40B4-BE49-F238E27FC236}">
              <a16:creationId xmlns:a16="http://schemas.microsoft.com/office/drawing/2014/main" id="{A6D59A90-13F6-4B40-BD05-0A39BDC6F0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1438"/>
          <a:ext cx="1006929" cy="789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81643</xdr:colOff>
      <xdr:row>0</xdr:row>
      <xdr:rowOff>95250</xdr:rowOff>
    </xdr:from>
    <xdr:to>
      <xdr:col>0</xdr:col>
      <xdr:colOff>1088572</xdr:colOff>
      <xdr:row>0</xdr:row>
      <xdr:rowOff>884465</xdr:rowOff>
    </xdr:to>
    <xdr:pic>
      <xdr:nvPicPr>
        <xdr:cNvPr id="4" name="Imagen 3" descr="Logotipo de Transmilenio S.A." title="Logo de la Entidad">
          <a:extLst>
            <a:ext uri="{FF2B5EF4-FFF2-40B4-BE49-F238E27FC236}">
              <a16:creationId xmlns:a16="http://schemas.microsoft.com/office/drawing/2014/main" id="{AEBC48D4-5C64-4F3A-8533-3B6860CEC5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3" y="95250"/>
          <a:ext cx="1006929" cy="789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69737</xdr:rowOff>
    </xdr:from>
    <xdr:to>
      <xdr:col>0</xdr:col>
      <xdr:colOff>1006929</xdr:colOff>
      <xdr:row>0</xdr:row>
      <xdr:rowOff>858952</xdr:rowOff>
    </xdr:to>
    <xdr:pic>
      <xdr:nvPicPr>
        <xdr:cNvPr id="5" name="Imagen 4" descr="Logotipo de Transmilenio S.A." title="Logo de la Entidad">
          <a:extLst>
            <a:ext uri="{FF2B5EF4-FFF2-40B4-BE49-F238E27FC236}">
              <a16:creationId xmlns:a16="http://schemas.microsoft.com/office/drawing/2014/main" id="{BB63271C-7F9B-4E9F-A721-073DE0BD1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9737"/>
          <a:ext cx="1006929" cy="789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59532</xdr:colOff>
      <xdr:row>0</xdr:row>
      <xdr:rowOff>142875</xdr:rowOff>
    </xdr:from>
    <xdr:to>
      <xdr:col>0</xdr:col>
      <xdr:colOff>904876</xdr:colOff>
      <xdr:row>0</xdr:row>
      <xdr:rowOff>836841</xdr:rowOff>
    </xdr:to>
    <xdr:pic>
      <xdr:nvPicPr>
        <xdr:cNvPr id="5" name="Imagen 4" descr="Logotipo de Transmilenio S.A." title="Logo de la Entidad">
          <a:extLst>
            <a:ext uri="{FF2B5EF4-FFF2-40B4-BE49-F238E27FC236}">
              <a16:creationId xmlns:a16="http://schemas.microsoft.com/office/drawing/2014/main" id="{2974868D-DFEB-458A-85EC-6E3A3C1A3C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2" y="142875"/>
          <a:ext cx="845344" cy="693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IG\PLAN%20ANTICORRUPCION%20Y%20ATENCION%20AL%20CIUDADANO\Plan%20Anticorrupcion%202016\2016\Octubre%202016\Anexo%202%20-%20MAPA%20DE%20RIESGOS%20DE%20CORRUPCION%20OCTUBRE%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ocumentos\Downloads\1454709916_31143d04fb001b84a08e7e4cf9fefca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SIG\Plan%20Anticorrupci&#243;n\Plan%20Anticorrupcion%202016\MAPA%20DE%20RIESGOS%20DE%20CORRUPCION%202016%20MARZ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iana.castro\AppData\Local\Microsoft\Windows\Temporary%20Internet%20Files\Content.Outlook\BWE2EJ3N\Copia%20de%20Mapa%20de%20Riesgos%20de%20Corrupci&#243;n%20PARA%20DILIGENCIAMIENTO%20POR%20PARTE%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de Riesgos Anticorr. v1"/>
      <sheetName val="RR "/>
      <sheetName val="Impacto"/>
    </sheetNames>
    <sheetDataSet>
      <sheetData sheetId="0">
        <row r="2">
          <cell r="G2" t="str">
            <v>Aspectos Económicos</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Amazonas</v>
          </cell>
          <cell r="E2">
            <v>2015</v>
          </cell>
          <cell r="G2" t="str">
            <v>Normativas</v>
          </cell>
          <cell r="Q2" t="str">
            <v>SI</v>
          </cell>
        </row>
        <row r="3">
          <cell r="A3" t="str">
            <v>Nacional</v>
          </cell>
          <cell r="B3" t="str">
            <v>Ambiente y Desarrollo Sostenible</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 Modif"/>
      <sheetName val="Hoja1"/>
      <sheetName val="Hoja2"/>
      <sheetName val="Hoja5"/>
    </sheetNames>
    <sheetDataSet>
      <sheetData sheetId="0"/>
      <sheetData sheetId="1">
        <row r="2">
          <cell r="G2" t="str">
            <v>Aspectos Económicos</v>
          </cell>
          <cell r="H2" t="str">
            <v>Estructura Organizativa</v>
          </cell>
        </row>
        <row r="3">
          <cell r="G3" t="str">
            <v>Aspectos Sociales</v>
          </cell>
          <cell r="H3" t="str">
            <v>Planes, programas y proyectos</v>
          </cell>
        </row>
        <row r="4">
          <cell r="G4" t="str">
            <v>Aspectos Culturales</v>
          </cell>
          <cell r="H4" t="str">
            <v>Procesos y procedimientos</v>
          </cell>
        </row>
        <row r="5">
          <cell r="G5" t="str">
            <v>Aspectos Políticos</v>
          </cell>
          <cell r="H5" t="str">
            <v>Sistemas de Información y Comunicación</v>
          </cell>
        </row>
        <row r="6">
          <cell r="G6" t="str">
            <v>Aspectos Legales y Normativos</v>
          </cell>
          <cell r="H6" t="str">
            <v>Talento Humano</v>
          </cell>
        </row>
        <row r="7">
          <cell r="G7" t="str">
            <v>Aspectos Ambientales</v>
          </cell>
          <cell r="H7" t="str">
            <v>Plataforma Estratégica</v>
          </cell>
        </row>
        <row r="8">
          <cell r="G8" t="str">
            <v>Aspectos Tecnológicos</v>
          </cell>
          <cell r="H8" t="str">
            <v>Juntas Directiva y Alta Direccion con intereses particulares</v>
          </cell>
        </row>
        <row r="9">
          <cell r="G9" t="str">
            <v>Aspectos de Orden Público</v>
          </cell>
          <cell r="H9" t="str">
            <v xml:space="preserve">Ruptura del SIG </v>
          </cell>
        </row>
        <row r="10">
          <cell r="G10" t="str">
            <v>Reduccion o eliminacion del Presupuesto</v>
          </cell>
          <cell r="H10" t="str">
            <v>Cambio de Admon Institucional</v>
          </cell>
        </row>
        <row r="11">
          <cell r="G11" t="str">
            <v>Reformas  Administrativas</v>
          </cell>
          <cell r="H11" t="str">
            <v>Manejo de los Recursos Internos</v>
          </cell>
        </row>
        <row r="12">
          <cell r="G12" t="str">
            <v>Cambio de Admon distrital</v>
          </cell>
        </row>
        <row r="13">
          <cell r="G13" t="str">
            <v>Necesidades o expectativas de clientes y proveedores</v>
          </cell>
        </row>
        <row r="14">
          <cell r="G14" t="str">
            <v>Competencia</v>
          </cell>
        </row>
        <row r="15">
          <cell r="G15" t="str">
            <v>Catastrofes naturales</v>
          </cell>
        </row>
        <row r="16">
          <cell r="G16" t="str">
            <v>Relación con otras entidades</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Anticorrupción"/>
      <sheetName val="Hoja1"/>
    </sheetNames>
    <sheetDataSet>
      <sheetData sheetId="0"/>
      <sheetData sheetId="1">
        <row r="2">
          <cell r="A2" t="str">
            <v>1. Rara vez</v>
          </cell>
        </row>
        <row r="3">
          <cell r="A3" t="str">
            <v>2. Improbable</v>
          </cell>
        </row>
        <row r="4">
          <cell r="A4" t="str">
            <v>3. Posible</v>
          </cell>
        </row>
        <row r="5">
          <cell r="A5" t="str">
            <v>4. Probable</v>
          </cell>
        </row>
        <row r="6">
          <cell r="A6" t="str">
            <v>5. 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opLeftCell="K9" zoomScale="69" zoomScaleNormal="69" zoomScalePageLayoutView="70" workbookViewId="0">
      <selection activeCell="AA3" sqref="AA3"/>
    </sheetView>
  </sheetViews>
  <sheetFormatPr baseColWidth="10" defaultRowHeight="14.25"/>
  <cols>
    <col min="1" max="1" width="39" style="130" customWidth="1"/>
    <col min="2" max="2" width="9.5703125" style="130" customWidth="1"/>
    <col min="3" max="3" width="60" style="130" customWidth="1"/>
    <col min="4" max="4" width="41.7109375" style="130" customWidth="1"/>
    <col min="5" max="5" width="38.42578125" style="130" customWidth="1"/>
    <col min="6" max="6" width="42.85546875" style="130" customWidth="1"/>
    <col min="7" max="8" width="18" style="130" customWidth="1"/>
    <col min="9" max="9" width="21.42578125" style="127" customWidth="1"/>
    <col min="10" max="10" width="81.85546875" style="128" customWidth="1"/>
    <col min="11" max="11" width="70.140625" style="129" customWidth="1"/>
    <col min="12" max="12" width="58.7109375" style="129" customWidth="1"/>
    <col min="13" max="13" width="22.85546875" style="129" customWidth="1"/>
    <col min="14" max="16384" width="11.42578125" style="130"/>
  </cols>
  <sheetData>
    <row r="1" spans="1:13" ht="76.5" customHeight="1">
      <c r="A1" s="124" t="s">
        <v>234</v>
      </c>
      <c r="B1" s="125"/>
      <c r="C1" s="125"/>
      <c r="D1" s="125"/>
      <c r="E1" s="125"/>
      <c r="F1" s="125"/>
      <c r="G1" s="125"/>
      <c r="H1" s="126"/>
    </row>
    <row r="2" spans="1:13" ht="33" customHeight="1" thickBot="1">
      <c r="A2" s="131"/>
      <c r="B2" s="131"/>
      <c r="C2" s="131"/>
      <c r="D2" s="131"/>
      <c r="E2" s="131"/>
      <c r="F2" s="132" t="s">
        <v>14</v>
      </c>
      <c r="G2" s="132" t="s">
        <v>14</v>
      </c>
      <c r="H2" s="133" t="s">
        <v>14</v>
      </c>
      <c r="I2" s="134" t="s">
        <v>14</v>
      </c>
      <c r="J2" s="135" t="s">
        <v>14</v>
      </c>
      <c r="K2" s="135" t="s">
        <v>14</v>
      </c>
    </row>
    <row r="3" spans="1:13" ht="38.25" customHeight="1" thickBot="1">
      <c r="A3" s="136" t="s">
        <v>11</v>
      </c>
      <c r="B3" s="137"/>
      <c r="C3" s="137"/>
      <c r="D3" s="138"/>
      <c r="E3" s="180"/>
      <c r="F3" s="180"/>
      <c r="G3" s="180"/>
      <c r="H3" s="181"/>
      <c r="I3" s="182" t="s">
        <v>240</v>
      </c>
      <c r="J3" s="183"/>
      <c r="K3" s="183"/>
      <c r="L3" s="184" t="s">
        <v>308</v>
      </c>
      <c r="M3" s="185"/>
    </row>
    <row r="4" spans="1:13" ht="50.25" customHeight="1">
      <c r="A4" s="139" t="s">
        <v>8</v>
      </c>
      <c r="B4" s="140" t="s">
        <v>140</v>
      </c>
      <c r="C4" s="141" t="s">
        <v>254</v>
      </c>
      <c r="D4" s="141" t="s">
        <v>7</v>
      </c>
      <c r="E4" s="141" t="s">
        <v>25</v>
      </c>
      <c r="F4" s="139" t="s">
        <v>6</v>
      </c>
      <c r="G4" s="141" t="s">
        <v>9</v>
      </c>
      <c r="H4" s="141" t="s">
        <v>10</v>
      </c>
      <c r="I4" s="92" t="s">
        <v>233</v>
      </c>
      <c r="J4" s="92" t="s">
        <v>237</v>
      </c>
      <c r="K4" s="92" t="s">
        <v>238</v>
      </c>
      <c r="L4" s="177" t="s">
        <v>295</v>
      </c>
      <c r="M4" s="177" t="s">
        <v>233</v>
      </c>
    </row>
    <row r="5" spans="1:13" ht="102.75" customHeight="1">
      <c r="A5" s="186" t="s">
        <v>332</v>
      </c>
      <c r="B5" s="141" t="s">
        <v>5</v>
      </c>
      <c r="C5" s="142" t="s">
        <v>184</v>
      </c>
      <c r="D5" s="143" t="s">
        <v>166</v>
      </c>
      <c r="E5" s="143" t="s">
        <v>142</v>
      </c>
      <c r="F5" s="143" t="s">
        <v>208</v>
      </c>
      <c r="G5" s="144">
        <v>43466</v>
      </c>
      <c r="H5" s="145">
        <v>43554</v>
      </c>
      <c r="I5" s="146">
        <v>1</v>
      </c>
      <c r="J5" s="147" t="s">
        <v>271</v>
      </c>
      <c r="K5" s="148" t="s">
        <v>241</v>
      </c>
      <c r="L5" s="148" t="s">
        <v>365</v>
      </c>
      <c r="M5" s="149">
        <v>1</v>
      </c>
    </row>
    <row r="6" spans="1:13" ht="120.75" customHeight="1">
      <c r="A6" s="187"/>
      <c r="B6" s="141" t="s">
        <v>4</v>
      </c>
      <c r="C6" s="142" t="s">
        <v>141</v>
      </c>
      <c r="D6" s="143" t="s">
        <v>89</v>
      </c>
      <c r="E6" s="143" t="s">
        <v>91</v>
      </c>
      <c r="F6" s="143" t="s">
        <v>208</v>
      </c>
      <c r="G6" s="144">
        <v>43467</v>
      </c>
      <c r="H6" s="145">
        <v>43554</v>
      </c>
      <c r="I6" s="146">
        <v>1</v>
      </c>
      <c r="J6" s="150" t="s">
        <v>272</v>
      </c>
      <c r="K6" s="148" t="s">
        <v>321</v>
      </c>
      <c r="L6" s="151" t="s">
        <v>366</v>
      </c>
      <c r="M6" s="149">
        <v>1</v>
      </c>
    </row>
    <row r="7" spans="1:13" ht="204.75" customHeight="1">
      <c r="A7" s="188"/>
      <c r="B7" s="141" t="s">
        <v>120</v>
      </c>
      <c r="C7" s="142" t="s">
        <v>90</v>
      </c>
      <c r="D7" s="143" t="s">
        <v>185</v>
      </c>
      <c r="E7" s="143" t="s">
        <v>186</v>
      </c>
      <c r="F7" s="143" t="s">
        <v>205</v>
      </c>
      <c r="G7" s="144">
        <v>43498</v>
      </c>
      <c r="H7" s="145">
        <v>43585</v>
      </c>
      <c r="I7" s="146">
        <v>0.4</v>
      </c>
      <c r="J7" s="150" t="s">
        <v>322</v>
      </c>
      <c r="K7" s="148" t="s">
        <v>323</v>
      </c>
      <c r="L7" s="151" t="s">
        <v>367</v>
      </c>
      <c r="M7" s="149">
        <v>0.4</v>
      </c>
    </row>
    <row r="8" spans="1:13" s="153" customFormat="1" ht="96" customHeight="1">
      <c r="A8" s="152" t="s">
        <v>333</v>
      </c>
      <c r="B8" s="141" t="s">
        <v>3</v>
      </c>
      <c r="C8" s="142" t="s">
        <v>82</v>
      </c>
      <c r="D8" s="143" t="s">
        <v>81</v>
      </c>
      <c r="E8" s="143" t="s">
        <v>83</v>
      </c>
      <c r="F8" s="143" t="s">
        <v>205</v>
      </c>
      <c r="G8" s="144">
        <v>43435</v>
      </c>
      <c r="H8" s="145">
        <v>43496</v>
      </c>
      <c r="I8" s="146">
        <v>1</v>
      </c>
      <c r="J8" s="147" t="s">
        <v>304</v>
      </c>
      <c r="K8" s="148" t="s">
        <v>242</v>
      </c>
      <c r="L8" s="148" t="s">
        <v>293</v>
      </c>
      <c r="M8" s="149">
        <v>1</v>
      </c>
    </row>
    <row r="9" spans="1:13" s="153" customFormat="1" ht="133.5" customHeight="1">
      <c r="A9" s="152" t="s">
        <v>334</v>
      </c>
      <c r="B9" s="141" t="s">
        <v>2</v>
      </c>
      <c r="C9" s="142" t="s">
        <v>187</v>
      </c>
      <c r="D9" s="143" t="s">
        <v>84</v>
      </c>
      <c r="E9" s="143" t="s">
        <v>85</v>
      </c>
      <c r="F9" s="143" t="s">
        <v>205</v>
      </c>
      <c r="G9" s="145">
        <v>43487</v>
      </c>
      <c r="H9" s="145">
        <v>43800</v>
      </c>
      <c r="I9" s="146">
        <v>1</v>
      </c>
      <c r="J9" s="148" t="s">
        <v>273</v>
      </c>
      <c r="K9" s="148" t="s">
        <v>256</v>
      </c>
      <c r="L9" s="148" t="s">
        <v>294</v>
      </c>
      <c r="M9" s="149">
        <v>1</v>
      </c>
    </row>
    <row r="10" spans="1:13" s="153" customFormat="1" ht="107.25" customHeight="1">
      <c r="A10" s="152" t="s">
        <v>335</v>
      </c>
      <c r="B10" s="141" t="s">
        <v>1</v>
      </c>
      <c r="C10" s="142" t="s">
        <v>86</v>
      </c>
      <c r="D10" s="143" t="s">
        <v>33</v>
      </c>
      <c r="E10" s="143" t="s">
        <v>34</v>
      </c>
      <c r="F10" s="143" t="s">
        <v>32</v>
      </c>
      <c r="G10" s="145">
        <v>43539</v>
      </c>
      <c r="H10" s="145">
        <v>43830</v>
      </c>
      <c r="I10" s="154">
        <v>0.66</v>
      </c>
      <c r="J10" s="148" t="s">
        <v>291</v>
      </c>
      <c r="K10" s="148" t="s">
        <v>242</v>
      </c>
      <c r="L10" s="148" t="s">
        <v>294</v>
      </c>
      <c r="M10" s="154">
        <v>0.66</v>
      </c>
    </row>
    <row r="11" spans="1:13" ht="85.5" customHeight="1">
      <c r="A11" s="155" t="s">
        <v>336</v>
      </c>
      <c r="B11" s="156" t="s">
        <v>0</v>
      </c>
      <c r="C11" s="157" t="s">
        <v>92</v>
      </c>
      <c r="D11" s="158" t="s">
        <v>188</v>
      </c>
      <c r="E11" s="158" t="s">
        <v>215</v>
      </c>
      <c r="F11" s="158" t="s">
        <v>110</v>
      </c>
      <c r="G11" s="159">
        <v>43485</v>
      </c>
      <c r="H11" s="159">
        <v>43497</v>
      </c>
      <c r="I11" s="160">
        <v>1</v>
      </c>
      <c r="J11" s="148" t="s">
        <v>239</v>
      </c>
      <c r="K11" s="148" t="s">
        <v>305</v>
      </c>
      <c r="L11" s="148" t="s">
        <v>293</v>
      </c>
      <c r="M11" s="149">
        <v>1</v>
      </c>
    </row>
    <row r="12" spans="1:13" ht="85.5" customHeight="1">
      <c r="A12" s="161"/>
      <c r="B12" s="156" t="s">
        <v>87</v>
      </c>
      <c r="C12" s="157" t="s">
        <v>107</v>
      </c>
      <c r="D12" s="158" t="s">
        <v>189</v>
      </c>
      <c r="E12" s="158" t="s">
        <v>108</v>
      </c>
      <c r="F12" s="158" t="s">
        <v>109</v>
      </c>
      <c r="G12" s="159">
        <v>43473</v>
      </c>
      <c r="H12" s="159">
        <v>43724</v>
      </c>
      <c r="I12" s="160">
        <v>0.67</v>
      </c>
      <c r="J12" s="148" t="s">
        <v>249</v>
      </c>
      <c r="K12" s="148" t="s">
        <v>248</v>
      </c>
      <c r="L12" s="151" t="s">
        <v>306</v>
      </c>
      <c r="M12" s="149">
        <v>0.67</v>
      </c>
    </row>
    <row r="13" spans="1:13" ht="31.5" customHeight="1">
      <c r="M13" s="149">
        <v>6.73</v>
      </c>
    </row>
    <row r="14" spans="1:13" ht="28.5" customHeight="1">
      <c r="L14" s="162" t="s">
        <v>296</v>
      </c>
      <c r="M14" s="163">
        <v>0.84</v>
      </c>
    </row>
  </sheetData>
  <sheetProtection formatColumns="0" selectLockedCells="1" selectUnlockedCells="1"/>
  <autoFilter ref="A4:M14" xr:uid="{00000000-0009-0000-0000-000000000000}"/>
  <mergeCells count="4">
    <mergeCell ref="E3:H3"/>
    <mergeCell ref="I3:K3"/>
    <mergeCell ref="L3:M3"/>
    <mergeCell ref="A5:A7"/>
  </mergeCells>
  <printOptions horizontalCentered="1" verticalCentered="1"/>
  <pageMargins left="0.51181102362204722" right="0.51181102362204722" top="0.35433070866141736" bottom="0.15748031496062992" header="0.11811023622047245" footer="0.11811023622047245"/>
  <pageSetup scale="48" orientation="landscape" r:id="rId1"/>
  <colBreaks count="1" manualBreakCount="1">
    <brk id="9" max="1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
  <sheetViews>
    <sheetView topLeftCell="C16" zoomScale="60" zoomScaleNormal="60" workbookViewId="0">
      <selection activeCell="C4" sqref="A4:XFD4"/>
    </sheetView>
  </sheetViews>
  <sheetFormatPr baseColWidth="10" defaultRowHeight="15.75"/>
  <cols>
    <col min="1" max="1" width="31.28515625" style="72" customWidth="1"/>
    <col min="2" max="2" width="10.7109375" style="72" customWidth="1"/>
    <col min="3" max="3" width="63.85546875" style="72" customWidth="1"/>
    <col min="4" max="4" width="50.42578125" style="72" customWidth="1"/>
    <col min="5" max="5" width="44.85546875" style="72" customWidth="1"/>
    <col min="6" max="6" width="53.28515625" style="72" customWidth="1"/>
    <col min="7" max="7" width="21.5703125" style="72" customWidth="1"/>
    <col min="8" max="8" width="18.28515625" style="72" customWidth="1"/>
    <col min="9" max="9" width="25" style="82" customWidth="1"/>
    <col min="10" max="10" width="194" style="82" hidden="1" customWidth="1"/>
    <col min="11" max="11" width="61.85546875" style="83" customWidth="1"/>
    <col min="12" max="12" width="58.140625" style="72" customWidth="1"/>
    <col min="13" max="13" width="28.140625" style="72" customWidth="1"/>
    <col min="14" max="16384" width="11.42578125" style="72"/>
  </cols>
  <sheetData>
    <row r="1" spans="1:13" ht="76.5" customHeight="1">
      <c r="A1" s="80" t="s">
        <v>216</v>
      </c>
      <c r="B1" s="81"/>
      <c r="C1" s="81"/>
      <c r="D1" s="81"/>
      <c r="E1" s="81"/>
      <c r="F1" s="81"/>
      <c r="G1" s="81"/>
      <c r="H1" s="81"/>
    </row>
    <row r="2" spans="1:13" ht="48" customHeight="1" thickBot="1">
      <c r="A2" s="84"/>
      <c r="B2" s="84"/>
      <c r="C2" s="84"/>
      <c r="D2" s="84"/>
      <c r="E2" s="84"/>
      <c r="F2" s="84"/>
      <c r="G2" s="85"/>
      <c r="H2" s="73" t="s">
        <v>14</v>
      </c>
      <c r="I2" s="86" t="s">
        <v>14</v>
      </c>
      <c r="J2" s="86" t="s">
        <v>14</v>
      </c>
      <c r="K2" s="86" t="s">
        <v>14</v>
      </c>
      <c r="L2" s="71"/>
      <c r="M2" s="71"/>
    </row>
    <row r="3" spans="1:13" ht="37.5" customHeight="1" thickBot="1">
      <c r="A3" s="87" t="s">
        <v>30</v>
      </c>
      <c r="B3" s="88"/>
      <c r="C3" s="88"/>
      <c r="D3" s="88"/>
      <c r="E3" s="88"/>
      <c r="F3" s="88"/>
      <c r="G3" s="88"/>
      <c r="H3" s="88"/>
      <c r="I3" s="189" t="s">
        <v>240</v>
      </c>
      <c r="J3" s="189"/>
      <c r="K3" s="182"/>
      <c r="L3" s="184" t="s">
        <v>308</v>
      </c>
      <c r="M3" s="185"/>
    </row>
    <row r="4" spans="1:13" ht="43.5" customHeight="1">
      <c r="A4" s="89" t="s">
        <v>15</v>
      </c>
      <c r="B4" s="90" t="s">
        <v>28</v>
      </c>
      <c r="C4" s="91" t="s">
        <v>254</v>
      </c>
      <c r="D4" s="91" t="s">
        <v>7</v>
      </c>
      <c r="E4" s="91" t="s">
        <v>24</v>
      </c>
      <c r="F4" s="89" t="s">
        <v>6</v>
      </c>
      <c r="G4" s="91" t="s">
        <v>16</v>
      </c>
      <c r="H4" s="91" t="s">
        <v>10</v>
      </c>
      <c r="I4" s="92" t="s">
        <v>233</v>
      </c>
      <c r="J4" s="92" t="s">
        <v>237</v>
      </c>
      <c r="K4" s="92" t="s">
        <v>238</v>
      </c>
      <c r="L4" s="177" t="s">
        <v>295</v>
      </c>
      <c r="M4" s="177" t="s">
        <v>233</v>
      </c>
    </row>
    <row r="5" spans="1:13" ht="87" customHeight="1">
      <c r="A5" s="93">
        <v>0</v>
      </c>
      <c r="B5" s="91" t="s">
        <v>5</v>
      </c>
      <c r="C5" s="76" t="s">
        <v>102</v>
      </c>
      <c r="D5" s="94" t="s">
        <v>103</v>
      </c>
      <c r="E5" s="95" t="s">
        <v>104</v>
      </c>
      <c r="F5" s="95" t="s">
        <v>105</v>
      </c>
      <c r="G5" s="96">
        <v>43466</v>
      </c>
      <c r="H5" s="96">
        <v>43830</v>
      </c>
      <c r="I5" s="97">
        <v>0.63629999999999998</v>
      </c>
      <c r="J5" s="98" t="s">
        <v>283</v>
      </c>
      <c r="K5" s="98" t="s">
        <v>311</v>
      </c>
      <c r="L5" s="98" t="s">
        <v>325</v>
      </c>
      <c r="M5" s="78">
        <v>0.64</v>
      </c>
    </row>
    <row r="6" spans="1:13" ht="129.75" customHeight="1">
      <c r="A6" s="99"/>
      <c r="B6" s="74" t="s">
        <v>4</v>
      </c>
      <c r="C6" s="70" t="s">
        <v>159</v>
      </c>
      <c r="D6" s="100" t="s">
        <v>162</v>
      </c>
      <c r="E6" s="100" t="s">
        <v>160</v>
      </c>
      <c r="F6" s="101" t="s">
        <v>161</v>
      </c>
      <c r="G6" s="102">
        <v>43466</v>
      </c>
      <c r="H6" s="102">
        <v>43830</v>
      </c>
      <c r="I6" s="103">
        <f>23/40</f>
        <v>0.57499999999999996</v>
      </c>
      <c r="J6" s="24" t="s">
        <v>257</v>
      </c>
      <c r="K6" s="24" t="s">
        <v>312</v>
      </c>
      <c r="L6" s="98" t="s">
        <v>331</v>
      </c>
      <c r="M6" s="78">
        <v>0.57999999999999996</v>
      </c>
    </row>
    <row r="7" spans="1:13" ht="366.75" customHeight="1">
      <c r="A7" s="99"/>
      <c r="B7" s="91" t="s">
        <v>120</v>
      </c>
      <c r="C7" s="24" t="s">
        <v>204</v>
      </c>
      <c r="D7" s="100" t="s">
        <v>198</v>
      </c>
      <c r="E7" s="100" t="s">
        <v>199</v>
      </c>
      <c r="F7" s="101" t="s">
        <v>200</v>
      </c>
      <c r="G7" s="104">
        <v>43467</v>
      </c>
      <c r="H7" s="104">
        <v>43830</v>
      </c>
      <c r="I7" s="105">
        <v>1</v>
      </c>
      <c r="J7" s="67" t="s">
        <v>320</v>
      </c>
      <c r="K7" s="106" t="s">
        <v>274</v>
      </c>
      <c r="L7" s="281" t="s">
        <v>372</v>
      </c>
      <c r="M7" s="78">
        <v>1</v>
      </c>
    </row>
    <row r="8" spans="1:13" ht="70.5" customHeight="1">
      <c r="A8" s="99"/>
      <c r="B8" s="74" t="s">
        <v>143</v>
      </c>
      <c r="C8" s="70" t="s">
        <v>201</v>
      </c>
      <c r="D8" s="100" t="s">
        <v>202</v>
      </c>
      <c r="E8" s="100" t="s">
        <v>203</v>
      </c>
      <c r="F8" s="101" t="s">
        <v>200</v>
      </c>
      <c r="G8" s="104">
        <v>43467</v>
      </c>
      <c r="H8" s="104">
        <v>43524</v>
      </c>
      <c r="I8" s="107">
        <v>1</v>
      </c>
      <c r="J8" s="108" t="s">
        <v>313</v>
      </c>
      <c r="K8" s="24" t="s">
        <v>244</v>
      </c>
      <c r="L8" s="109" t="s">
        <v>297</v>
      </c>
      <c r="M8" s="78">
        <v>1</v>
      </c>
    </row>
    <row r="9" spans="1:13" ht="71.25" customHeight="1">
      <c r="A9" s="99"/>
      <c r="B9" s="91" t="s">
        <v>196</v>
      </c>
      <c r="C9" s="76" t="s">
        <v>164</v>
      </c>
      <c r="D9" s="95" t="s">
        <v>163</v>
      </c>
      <c r="E9" s="95" t="s">
        <v>93</v>
      </c>
      <c r="F9" s="95" t="s">
        <v>110</v>
      </c>
      <c r="G9" s="104">
        <v>43467</v>
      </c>
      <c r="H9" s="104">
        <v>43830</v>
      </c>
      <c r="I9" s="107">
        <f>(32/32)</f>
        <v>1</v>
      </c>
      <c r="J9" s="24" t="s">
        <v>243</v>
      </c>
      <c r="K9" s="24" t="s">
        <v>280</v>
      </c>
      <c r="L9" s="98" t="s">
        <v>243</v>
      </c>
      <c r="M9" s="78">
        <v>1</v>
      </c>
    </row>
    <row r="10" spans="1:13" ht="97.5" customHeight="1">
      <c r="A10" s="110"/>
      <c r="B10" s="74" t="s">
        <v>197</v>
      </c>
      <c r="C10" s="76" t="s">
        <v>94</v>
      </c>
      <c r="D10" s="95" t="s">
        <v>95</v>
      </c>
      <c r="E10" s="95" t="s">
        <v>96</v>
      </c>
      <c r="F10" s="111" t="s">
        <v>110</v>
      </c>
      <c r="G10" s="104">
        <v>43467</v>
      </c>
      <c r="H10" s="104">
        <v>43830</v>
      </c>
      <c r="I10" s="107">
        <f>(32/32)</f>
        <v>1</v>
      </c>
      <c r="J10" s="24" t="s">
        <v>250</v>
      </c>
      <c r="K10" s="24" t="s">
        <v>314</v>
      </c>
      <c r="L10" s="98" t="s">
        <v>326</v>
      </c>
      <c r="M10" s="78">
        <v>1</v>
      </c>
    </row>
    <row r="11" spans="1:13" ht="98.25" customHeight="1">
      <c r="A11" s="93" t="s">
        <v>27</v>
      </c>
      <c r="B11" s="91" t="s">
        <v>3</v>
      </c>
      <c r="C11" s="76" t="s">
        <v>130</v>
      </c>
      <c r="D11" s="94" t="s">
        <v>47</v>
      </c>
      <c r="E11" s="94" t="s">
        <v>48</v>
      </c>
      <c r="F11" s="94" t="s">
        <v>14</v>
      </c>
      <c r="G11" s="96">
        <v>43466</v>
      </c>
      <c r="H11" s="96">
        <v>43830</v>
      </c>
      <c r="I11" s="107">
        <v>1</v>
      </c>
      <c r="J11" s="108" t="s">
        <v>313</v>
      </c>
      <c r="K11" s="24" t="s">
        <v>244</v>
      </c>
      <c r="L11" s="109" t="s">
        <v>297</v>
      </c>
      <c r="M11" s="78">
        <v>1</v>
      </c>
    </row>
    <row r="12" spans="1:13" ht="176.25" customHeight="1">
      <c r="A12" s="99"/>
      <c r="B12" s="91" t="s">
        <v>12</v>
      </c>
      <c r="C12" s="77" t="s">
        <v>111</v>
      </c>
      <c r="D12" s="94" t="s">
        <v>112</v>
      </c>
      <c r="E12" s="95" t="s">
        <v>113</v>
      </c>
      <c r="F12" s="94" t="s">
        <v>214</v>
      </c>
      <c r="G12" s="96">
        <v>43466</v>
      </c>
      <c r="H12" s="96">
        <v>43830</v>
      </c>
      <c r="I12" s="78">
        <v>0.53869565217391302</v>
      </c>
      <c r="J12" s="112" t="s">
        <v>281</v>
      </c>
      <c r="K12" s="24" t="s">
        <v>244</v>
      </c>
      <c r="L12" s="113" t="s">
        <v>327</v>
      </c>
      <c r="M12" s="78">
        <v>0.54</v>
      </c>
    </row>
    <row r="13" spans="1:13" ht="139.5" customHeight="1">
      <c r="A13" s="99"/>
      <c r="B13" s="91" t="s">
        <v>106</v>
      </c>
      <c r="C13" s="77" t="s">
        <v>111</v>
      </c>
      <c r="D13" s="94" t="s">
        <v>114</v>
      </c>
      <c r="E13" s="95" t="s">
        <v>115</v>
      </c>
      <c r="F13" s="94" t="s">
        <v>214</v>
      </c>
      <c r="G13" s="96">
        <v>43497</v>
      </c>
      <c r="H13" s="96">
        <v>43830</v>
      </c>
      <c r="I13" s="78">
        <v>0</v>
      </c>
      <c r="J13" s="114" t="s">
        <v>275</v>
      </c>
      <c r="K13" s="24" t="s">
        <v>315</v>
      </c>
      <c r="L13" s="20" t="s">
        <v>368</v>
      </c>
      <c r="M13" s="115">
        <v>0</v>
      </c>
    </row>
    <row r="14" spans="1:13" ht="129" customHeight="1">
      <c r="A14" s="110"/>
      <c r="B14" s="91" t="s">
        <v>144</v>
      </c>
      <c r="C14" s="77" t="s">
        <v>116</v>
      </c>
      <c r="D14" s="95" t="s">
        <v>117</v>
      </c>
      <c r="E14" s="95" t="s">
        <v>118</v>
      </c>
      <c r="F14" s="94" t="s">
        <v>214</v>
      </c>
      <c r="G14" s="96">
        <v>43497</v>
      </c>
      <c r="H14" s="96">
        <v>43830</v>
      </c>
      <c r="I14" s="78">
        <v>1</v>
      </c>
      <c r="J14" s="114" t="s">
        <v>290</v>
      </c>
      <c r="K14" s="24" t="s">
        <v>316</v>
      </c>
      <c r="L14" s="24" t="s">
        <v>298</v>
      </c>
      <c r="M14" s="78">
        <v>1</v>
      </c>
    </row>
    <row r="15" spans="1:13" ht="107.25" customHeight="1">
      <c r="A15" s="93" t="s">
        <v>35</v>
      </c>
      <c r="B15" s="91" t="s">
        <v>2</v>
      </c>
      <c r="C15" s="77" t="s">
        <v>213</v>
      </c>
      <c r="D15" s="95" t="s">
        <v>131</v>
      </c>
      <c r="E15" s="95" t="s">
        <v>132</v>
      </c>
      <c r="F15" s="94" t="s">
        <v>214</v>
      </c>
      <c r="G15" s="96">
        <v>43497</v>
      </c>
      <c r="H15" s="96">
        <v>43830</v>
      </c>
      <c r="I15" s="78">
        <v>0</v>
      </c>
      <c r="J15" s="114" t="s">
        <v>276</v>
      </c>
      <c r="K15" s="24" t="s">
        <v>317</v>
      </c>
      <c r="L15" s="24" t="s">
        <v>368</v>
      </c>
      <c r="M15" s="115">
        <v>0</v>
      </c>
    </row>
    <row r="16" spans="1:13" ht="154.5" customHeight="1">
      <c r="A16" s="99"/>
      <c r="B16" s="91" t="s">
        <v>88</v>
      </c>
      <c r="C16" s="76" t="s">
        <v>77</v>
      </c>
      <c r="D16" s="94" t="s">
        <v>45</v>
      </c>
      <c r="E16" s="94" t="s">
        <v>78</v>
      </c>
      <c r="F16" s="94" t="s">
        <v>46</v>
      </c>
      <c r="G16" s="96" t="s">
        <v>79</v>
      </c>
      <c r="H16" s="96" t="s">
        <v>79</v>
      </c>
      <c r="I16" s="107">
        <v>1</v>
      </c>
      <c r="J16" s="116" t="s">
        <v>245</v>
      </c>
      <c r="K16" s="24" t="s">
        <v>318</v>
      </c>
      <c r="L16" s="24" t="s">
        <v>369</v>
      </c>
      <c r="M16" s="78">
        <v>1</v>
      </c>
    </row>
    <row r="17" spans="1:13" ht="159" customHeight="1">
      <c r="A17" s="110"/>
      <c r="B17" s="91" t="s">
        <v>136</v>
      </c>
      <c r="C17" s="117" t="s">
        <v>150</v>
      </c>
      <c r="D17" s="117" t="s">
        <v>151</v>
      </c>
      <c r="E17" s="94" t="s">
        <v>152</v>
      </c>
      <c r="F17" s="94" t="s">
        <v>214</v>
      </c>
      <c r="G17" s="96">
        <v>43497</v>
      </c>
      <c r="H17" s="96">
        <v>43830</v>
      </c>
      <c r="I17" s="78">
        <v>0.67</v>
      </c>
      <c r="J17" s="114" t="s">
        <v>282</v>
      </c>
      <c r="K17" s="24" t="s">
        <v>244</v>
      </c>
      <c r="L17" s="118" t="s">
        <v>319</v>
      </c>
      <c r="M17" s="78">
        <v>0.67</v>
      </c>
    </row>
    <row r="18" spans="1:13" ht="102.75" customHeight="1">
      <c r="A18" s="91" t="s">
        <v>153</v>
      </c>
      <c r="B18" s="119" t="s">
        <v>1</v>
      </c>
      <c r="C18" s="77" t="s">
        <v>145</v>
      </c>
      <c r="D18" s="95" t="s">
        <v>146</v>
      </c>
      <c r="E18" s="95" t="s">
        <v>147</v>
      </c>
      <c r="F18" s="95" t="s">
        <v>206</v>
      </c>
      <c r="G18" s="96">
        <v>43497</v>
      </c>
      <c r="H18" s="96">
        <v>43830</v>
      </c>
      <c r="I18" s="120">
        <v>1</v>
      </c>
      <c r="J18" s="24" t="s">
        <v>246</v>
      </c>
      <c r="K18" s="24" t="s">
        <v>247</v>
      </c>
      <c r="L18" s="118" t="s">
        <v>299</v>
      </c>
      <c r="M18" s="69">
        <v>1</v>
      </c>
    </row>
    <row r="19" spans="1:13">
      <c r="A19" s="121"/>
      <c r="B19" s="121"/>
      <c r="C19" s="121"/>
      <c r="D19" s="121"/>
      <c r="E19" s="121"/>
      <c r="F19" s="121"/>
      <c r="G19" s="121"/>
      <c r="H19" s="121"/>
      <c r="I19" s="83"/>
      <c r="J19" s="83"/>
    </row>
    <row r="20" spans="1:13">
      <c r="B20" s="121"/>
      <c r="C20" s="121"/>
      <c r="D20" s="121"/>
      <c r="E20" s="121"/>
      <c r="F20" s="121"/>
      <c r="G20" s="121"/>
      <c r="H20" s="121"/>
      <c r="L20" s="121"/>
      <c r="M20" s="122">
        <f>SUM(M5:M19)</f>
        <v>10.43</v>
      </c>
    </row>
    <row r="21" spans="1:13" ht="16.5" thickBot="1"/>
    <row r="22" spans="1:13" ht="30" customHeight="1" thickBot="1">
      <c r="M22" s="123">
        <f>1043/14</f>
        <v>74.5</v>
      </c>
    </row>
  </sheetData>
  <mergeCells count="2">
    <mergeCell ref="I3:K3"/>
    <mergeCell ref="L3:M3"/>
  </mergeCells>
  <printOptions horizontalCentered="1" verticalCentered="1"/>
  <pageMargins left="0.51181102362204722" right="0.51181102362204722" top="0.35433070866141736" bottom="0.55118110236220474" header="0.11811023622047245" footer="0.11811023622047245"/>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1"/>
  <sheetViews>
    <sheetView topLeftCell="Q24" zoomScale="90" zoomScaleNormal="90" workbookViewId="0">
      <selection activeCell="X43" sqref="X43"/>
    </sheetView>
  </sheetViews>
  <sheetFormatPr baseColWidth="10" defaultColWidth="9.140625" defaultRowHeight="12.75"/>
  <cols>
    <col min="1" max="1" width="23.140625" style="61" customWidth="1"/>
    <col min="2" max="2" width="8.85546875" style="54" bestFit="1" customWidth="1"/>
    <col min="3" max="3" width="1.140625" style="54" bestFit="1" customWidth="1"/>
    <col min="4" max="4" width="25.140625" style="54" bestFit="1" customWidth="1"/>
    <col min="5" max="5" width="10.85546875" style="54" bestFit="1" customWidth="1"/>
    <col min="6" max="6" width="54.140625" style="178" customWidth="1"/>
    <col min="7" max="7" width="49.7109375" style="178" customWidth="1"/>
    <col min="8" max="8" width="30.85546875" style="178" customWidth="1"/>
    <col min="9" max="9" width="16" style="178" bestFit="1" customWidth="1"/>
    <col min="10" max="10" width="0.28515625" style="178" bestFit="1" customWidth="1"/>
    <col min="11" max="11" width="19.5703125" style="179" customWidth="1"/>
    <col min="12" max="12" width="0.7109375" style="179" bestFit="1" customWidth="1"/>
    <col min="13" max="13" width="22.42578125" style="179" customWidth="1"/>
    <col min="14" max="14" width="16.5703125" style="179" customWidth="1"/>
    <col min="15" max="15" width="4.42578125" style="61" bestFit="1" customWidth="1"/>
    <col min="16" max="16" width="20.85546875" style="61" bestFit="1" customWidth="1"/>
    <col min="17" max="17" width="16.85546875" style="61" bestFit="1" customWidth="1"/>
    <col min="18" max="18" width="28.42578125" style="61" customWidth="1"/>
    <col min="19" max="19" width="20.85546875" style="61" bestFit="1" customWidth="1"/>
    <col min="20" max="20" width="22.140625" style="54" bestFit="1" customWidth="1"/>
    <col min="21" max="21" width="12.5703125" style="54" bestFit="1" customWidth="1"/>
    <col min="22" max="22" width="55.28515625" style="54" bestFit="1" customWidth="1"/>
    <col min="23" max="23" width="25.85546875" style="54" bestFit="1" customWidth="1"/>
    <col min="24" max="24" width="48.28515625" style="54" customWidth="1"/>
    <col min="25" max="25" width="20" style="54" customWidth="1"/>
    <col min="26" max="249" width="9.140625" style="54"/>
    <col min="250" max="250" width="4.7109375" style="54" bestFit="1" customWidth="1"/>
    <col min="251" max="251" width="16.85546875" style="54" bestFit="1" customWidth="1"/>
    <col min="252" max="252" width="8.85546875" style="54" bestFit="1" customWidth="1"/>
    <col min="253" max="253" width="1.140625" style="54" bestFit="1" customWidth="1"/>
    <col min="254" max="254" width="25.140625" style="54" bestFit="1" customWidth="1"/>
    <col min="255" max="255" width="10.85546875" style="54" bestFit="1" customWidth="1"/>
    <col min="256" max="257" width="16.85546875" style="54" bestFit="1" customWidth="1"/>
    <col min="258" max="258" width="8.85546875" style="54" bestFit="1" customWidth="1"/>
    <col min="259" max="259" width="16" style="54" bestFit="1" customWidth="1"/>
    <col min="260" max="260" width="0.28515625" style="54" bestFit="1" customWidth="1"/>
    <col min="261" max="261" width="16" style="54" bestFit="1" customWidth="1"/>
    <col min="262" max="262" width="0.7109375" style="54" bestFit="1" customWidth="1"/>
    <col min="263" max="263" width="16.140625" style="54" bestFit="1" customWidth="1"/>
    <col min="264" max="264" width="12.5703125" style="54" bestFit="1" customWidth="1"/>
    <col min="265" max="265" width="4.42578125" style="54" bestFit="1" customWidth="1"/>
    <col min="266" max="266" width="20.85546875" style="54" bestFit="1" customWidth="1"/>
    <col min="267" max="267" width="16.85546875" style="54" bestFit="1" customWidth="1"/>
    <col min="268" max="268" width="17" style="54" bestFit="1" customWidth="1"/>
    <col min="269" max="269" width="20.85546875" style="54" bestFit="1" customWidth="1"/>
    <col min="270" max="270" width="22.140625" style="54" bestFit="1" customWidth="1"/>
    <col min="271" max="271" width="12.5703125" style="54" bestFit="1" customWidth="1"/>
    <col min="272" max="272" width="55.28515625" style="54" bestFit="1" customWidth="1"/>
    <col min="273" max="273" width="25.85546875" style="54" bestFit="1" customWidth="1"/>
    <col min="274" max="274" width="15.85546875" style="54" bestFit="1" customWidth="1"/>
    <col min="275" max="275" width="18.28515625" style="54" bestFit="1" customWidth="1"/>
    <col min="276" max="276" width="65.5703125" style="54" bestFit="1" customWidth="1"/>
    <col min="277" max="277" width="65.7109375" style="54" bestFit="1" customWidth="1"/>
    <col min="278" max="278" width="4.7109375" style="54" bestFit="1" customWidth="1"/>
    <col min="279" max="505" width="9.140625" style="54"/>
    <col min="506" max="506" width="4.7109375" style="54" bestFit="1" customWidth="1"/>
    <col min="507" max="507" width="16.85546875" style="54" bestFit="1" customWidth="1"/>
    <col min="508" max="508" width="8.85546875" style="54" bestFit="1" customWidth="1"/>
    <col min="509" max="509" width="1.140625" style="54" bestFit="1" customWidth="1"/>
    <col min="510" max="510" width="25.140625" style="54" bestFit="1" customWidth="1"/>
    <col min="511" max="511" width="10.85546875" style="54" bestFit="1" customWidth="1"/>
    <col min="512" max="513" width="16.85546875" style="54" bestFit="1" customWidth="1"/>
    <col min="514" max="514" width="8.85546875" style="54" bestFit="1" customWidth="1"/>
    <col min="515" max="515" width="16" style="54" bestFit="1" customWidth="1"/>
    <col min="516" max="516" width="0.28515625" style="54" bestFit="1" customWidth="1"/>
    <col min="517" max="517" width="16" style="54" bestFit="1" customWidth="1"/>
    <col min="518" max="518" width="0.7109375" style="54" bestFit="1" customWidth="1"/>
    <col min="519" max="519" width="16.140625" style="54" bestFit="1" customWidth="1"/>
    <col min="520" max="520" width="12.5703125" style="54" bestFit="1" customWidth="1"/>
    <col min="521" max="521" width="4.42578125" style="54" bestFit="1" customWidth="1"/>
    <col min="522" max="522" width="20.85546875" style="54" bestFit="1" customWidth="1"/>
    <col min="523" max="523" width="16.85546875" style="54" bestFit="1" customWidth="1"/>
    <col min="524" max="524" width="17" style="54" bestFit="1" customWidth="1"/>
    <col min="525" max="525" width="20.85546875" style="54" bestFit="1" customWidth="1"/>
    <col min="526" max="526" width="22.140625" style="54" bestFit="1" customWidth="1"/>
    <col min="527" max="527" width="12.5703125" style="54" bestFit="1" customWidth="1"/>
    <col min="528" max="528" width="55.28515625" style="54" bestFit="1" customWidth="1"/>
    <col min="529" max="529" width="25.85546875" style="54" bestFit="1" customWidth="1"/>
    <col min="530" max="530" width="15.85546875" style="54" bestFit="1" customWidth="1"/>
    <col min="531" max="531" width="18.28515625" style="54" bestFit="1" customWidth="1"/>
    <col min="532" max="532" width="65.5703125" style="54" bestFit="1" customWidth="1"/>
    <col min="533" max="533" width="65.7109375" style="54" bestFit="1" customWidth="1"/>
    <col min="534" max="534" width="4.7109375" style="54" bestFit="1" customWidth="1"/>
    <col min="535" max="761" width="9.140625" style="54"/>
    <col min="762" max="762" width="4.7109375" style="54" bestFit="1" customWidth="1"/>
    <col min="763" max="763" width="16.85546875" style="54" bestFit="1" customWidth="1"/>
    <col min="764" max="764" width="8.85546875" style="54" bestFit="1" customWidth="1"/>
    <col min="765" max="765" width="1.140625" style="54" bestFit="1" customWidth="1"/>
    <col min="766" max="766" width="25.140625" style="54" bestFit="1" customWidth="1"/>
    <col min="767" max="767" width="10.85546875" style="54" bestFit="1" customWidth="1"/>
    <col min="768" max="769" width="16.85546875" style="54" bestFit="1" customWidth="1"/>
    <col min="770" max="770" width="8.85546875" style="54" bestFit="1" customWidth="1"/>
    <col min="771" max="771" width="16" style="54" bestFit="1" customWidth="1"/>
    <col min="772" max="772" width="0.28515625" style="54" bestFit="1" customWidth="1"/>
    <col min="773" max="773" width="16" style="54" bestFit="1" customWidth="1"/>
    <col min="774" max="774" width="0.7109375" style="54" bestFit="1" customWidth="1"/>
    <col min="775" max="775" width="16.140625" style="54" bestFit="1" customWidth="1"/>
    <col min="776" max="776" width="12.5703125" style="54" bestFit="1" customWidth="1"/>
    <col min="777" max="777" width="4.42578125" style="54" bestFit="1" customWidth="1"/>
    <col min="778" max="778" width="20.85546875" style="54" bestFit="1" customWidth="1"/>
    <col min="779" max="779" width="16.85546875" style="54" bestFit="1" customWidth="1"/>
    <col min="780" max="780" width="17" style="54" bestFit="1" customWidth="1"/>
    <col min="781" max="781" width="20.85546875" style="54" bestFit="1" customWidth="1"/>
    <col min="782" max="782" width="22.140625" style="54" bestFit="1" customWidth="1"/>
    <col min="783" max="783" width="12.5703125" style="54" bestFit="1" customWidth="1"/>
    <col min="784" max="784" width="55.28515625" style="54" bestFit="1" customWidth="1"/>
    <col min="785" max="785" width="25.85546875" style="54" bestFit="1" customWidth="1"/>
    <col min="786" max="786" width="15.85546875" style="54" bestFit="1" customWidth="1"/>
    <col min="787" max="787" width="18.28515625" style="54" bestFit="1" customWidth="1"/>
    <col min="788" max="788" width="65.5703125" style="54" bestFit="1" customWidth="1"/>
    <col min="789" max="789" width="65.7109375" style="54" bestFit="1" customWidth="1"/>
    <col min="790" max="790" width="4.7109375" style="54" bestFit="1" customWidth="1"/>
    <col min="791" max="1017" width="9.140625" style="54"/>
    <col min="1018" max="1018" width="4.7109375" style="54" bestFit="1" customWidth="1"/>
    <col min="1019" max="1019" width="16.85546875" style="54" bestFit="1" customWidth="1"/>
    <col min="1020" max="1020" width="8.85546875" style="54" bestFit="1" customWidth="1"/>
    <col min="1021" max="1021" width="1.140625" style="54" bestFit="1" customWidth="1"/>
    <col min="1022" max="1022" width="25.140625" style="54" bestFit="1" customWidth="1"/>
    <col min="1023" max="1023" width="10.85546875" style="54" bestFit="1" customWidth="1"/>
    <col min="1024" max="1025" width="16.85546875" style="54" bestFit="1" customWidth="1"/>
    <col min="1026" max="1026" width="8.85546875" style="54" bestFit="1" customWidth="1"/>
    <col min="1027" max="1027" width="16" style="54" bestFit="1" customWidth="1"/>
    <col min="1028" max="1028" width="0.28515625" style="54" bestFit="1" customWidth="1"/>
    <col min="1029" max="1029" width="16" style="54" bestFit="1" customWidth="1"/>
    <col min="1030" max="1030" width="0.7109375" style="54" bestFit="1" customWidth="1"/>
    <col min="1031" max="1031" width="16.140625" style="54" bestFit="1" customWidth="1"/>
    <col min="1032" max="1032" width="12.5703125" style="54" bestFit="1" customWidth="1"/>
    <col min="1033" max="1033" width="4.42578125" style="54" bestFit="1" customWidth="1"/>
    <col min="1034" max="1034" width="20.85546875" style="54" bestFit="1" customWidth="1"/>
    <col min="1035" max="1035" width="16.85546875" style="54" bestFit="1" customWidth="1"/>
    <col min="1036" max="1036" width="17" style="54" bestFit="1" customWidth="1"/>
    <col min="1037" max="1037" width="20.85546875" style="54" bestFit="1" customWidth="1"/>
    <col min="1038" max="1038" width="22.140625" style="54" bestFit="1" customWidth="1"/>
    <col min="1039" max="1039" width="12.5703125" style="54" bestFit="1" customWidth="1"/>
    <col min="1040" max="1040" width="55.28515625" style="54" bestFit="1" customWidth="1"/>
    <col min="1041" max="1041" width="25.85546875" style="54" bestFit="1" customWidth="1"/>
    <col min="1042" max="1042" width="15.85546875" style="54" bestFit="1" customWidth="1"/>
    <col min="1043" max="1043" width="18.28515625" style="54" bestFit="1" customWidth="1"/>
    <col min="1044" max="1044" width="65.5703125" style="54" bestFit="1" customWidth="1"/>
    <col min="1045" max="1045" width="65.7109375" style="54" bestFit="1" customWidth="1"/>
    <col min="1046" max="1046" width="4.7109375" style="54" bestFit="1" customWidth="1"/>
    <col min="1047" max="1273" width="9.140625" style="54"/>
    <col min="1274" max="1274" width="4.7109375" style="54" bestFit="1" customWidth="1"/>
    <col min="1275" max="1275" width="16.85546875" style="54" bestFit="1" customWidth="1"/>
    <col min="1276" max="1276" width="8.85546875" style="54" bestFit="1" customWidth="1"/>
    <col min="1277" max="1277" width="1.140625" style="54" bestFit="1" customWidth="1"/>
    <col min="1278" max="1278" width="25.140625" style="54" bestFit="1" customWidth="1"/>
    <col min="1279" max="1279" width="10.85546875" style="54" bestFit="1" customWidth="1"/>
    <col min="1280" max="1281" width="16.85546875" style="54" bestFit="1" customWidth="1"/>
    <col min="1282" max="1282" width="8.85546875" style="54" bestFit="1" customWidth="1"/>
    <col min="1283" max="1283" width="16" style="54" bestFit="1" customWidth="1"/>
    <col min="1284" max="1284" width="0.28515625" style="54" bestFit="1" customWidth="1"/>
    <col min="1285" max="1285" width="16" style="54" bestFit="1" customWidth="1"/>
    <col min="1286" max="1286" width="0.7109375" style="54" bestFit="1" customWidth="1"/>
    <col min="1287" max="1287" width="16.140625" style="54" bestFit="1" customWidth="1"/>
    <col min="1288" max="1288" width="12.5703125" style="54" bestFit="1" customWidth="1"/>
    <col min="1289" max="1289" width="4.42578125" style="54" bestFit="1" customWidth="1"/>
    <col min="1290" max="1290" width="20.85546875" style="54" bestFit="1" customWidth="1"/>
    <col min="1291" max="1291" width="16.85546875" style="54" bestFit="1" customWidth="1"/>
    <col min="1292" max="1292" width="17" style="54" bestFit="1" customWidth="1"/>
    <col min="1293" max="1293" width="20.85546875" style="54" bestFit="1" customWidth="1"/>
    <col min="1294" max="1294" width="22.140625" style="54" bestFit="1" customWidth="1"/>
    <col min="1295" max="1295" width="12.5703125" style="54" bestFit="1" customWidth="1"/>
    <col min="1296" max="1296" width="55.28515625" style="54" bestFit="1" customWidth="1"/>
    <col min="1297" max="1297" width="25.85546875" style="54" bestFit="1" customWidth="1"/>
    <col min="1298" max="1298" width="15.85546875" style="54" bestFit="1" customWidth="1"/>
    <col min="1299" max="1299" width="18.28515625" style="54" bestFit="1" customWidth="1"/>
    <col min="1300" max="1300" width="65.5703125" style="54" bestFit="1" customWidth="1"/>
    <col min="1301" max="1301" width="65.7109375" style="54" bestFit="1" customWidth="1"/>
    <col min="1302" max="1302" width="4.7109375" style="54" bestFit="1" customWidth="1"/>
    <col min="1303" max="1529" width="9.140625" style="54"/>
    <col min="1530" max="1530" width="4.7109375" style="54" bestFit="1" customWidth="1"/>
    <col min="1531" max="1531" width="16.85546875" style="54" bestFit="1" customWidth="1"/>
    <col min="1532" max="1532" width="8.85546875" style="54" bestFit="1" customWidth="1"/>
    <col min="1533" max="1533" width="1.140625" style="54" bestFit="1" customWidth="1"/>
    <col min="1534" max="1534" width="25.140625" style="54" bestFit="1" customWidth="1"/>
    <col min="1535" max="1535" width="10.85546875" style="54" bestFit="1" customWidth="1"/>
    <col min="1536" max="1537" width="16.85546875" style="54" bestFit="1" customWidth="1"/>
    <col min="1538" max="1538" width="8.85546875" style="54" bestFit="1" customWidth="1"/>
    <col min="1539" max="1539" width="16" style="54" bestFit="1" customWidth="1"/>
    <col min="1540" max="1540" width="0.28515625" style="54" bestFit="1" customWidth="1"/>
    <col min="1541" max="1541" width="16" style="54" bestFit="1" customWidth="1"/>
    <col min="1542" max="1542" width="0.7109375" style="54" bestFit="1" customWidth="1"/>
    <col min="1543" max="1543" width="16.140625" style="54" bestFit="1" customWidth="1"/>
    <col min="1544" max="1544" width="12.5703125" style="54" bestFit="1" customWidth="1"/>
    <col min="1545" max="1545" width="4.42578125" style="54" bestFit="1" customWidth="1"/>
    <col min="1546" max="1546" width="20.85546875" style="54" bestFit="1" customWidth="1"/>
    <col min="1547" max="1547" width="16.85546875" style="54" bestFit="1" customWidth="1"/>
    <col min="1548" max="1548" width="17" style="54" bestFit="1" customWidth="1"/>
    <col min="1549" max="1549" width="20.85546875" style="54" bestFit="1" customWidth="1"/>
    <col min="1550" max="1550" width="22.140625" style="54" bestFit="1" customWidth="1"/>
    <col min="1551" max="1551" width="12.5703125" style="54" bestFit="1" customWidth="1"/>
    <col min="1552" max="1552" width="55.28515625" style="54" bestFit="1" customWidth="1"/>
    <col min="1553" max="1553" width="25.85546875" style="54" bestFit="1" customWidth="1"/>
    <col min="1554" max="1554" width="15.85546875" style="54" bestFit="1" customWidth="1"/>
    <col min="1555" max="1555" width="18.28515625" style="54" bestFit="1" customWidth="1"/>
    <col min="1556" max="1556" width="65.5703125" style="54" bestFit="1" customWidth="1"/>
    <col min="1557" max="1557" width="65.7109375" style="54" bestFit="1" customWidth="1"/>
    <col min="1558" max="1558" width="4.7109375" style="54" bestFit="1" customWidth="1"/>
    <col min="1559" max="1785" width="9.140625" style="54"/>
    <col min="1786" max="1786" width="4.7109375" style="54" bestFit="1" customWidth="1"/>
    <col min="1787" max="1787" width="16.85546875" style="54" bestFit="1" customWidth="1"/>
    <col min="1788" max="1788" width="8.85546875" style="54" bestFit="1" customWidth="1"/>
    <col min="1789" max="1789" width="1.140625" style="54" bestFit="1" customWidth="1"/>
    <col min="1790" max="1790" width="25.140625" style="54" bestFit="1" customWidth="1"/>
    <col min="1791" max="1791" width="10.85546875" style="54" bestFit="1" customWidth="1"/>
    <col min="1792" max="1793" width="16.85546875" style="54" bestFit="1" customWidth="1"/>
    <col min="1794" max="1794" width="8.85546875" style="54" bestFit="1" customWidth="1"/>
    <col min="1795" max="1795" width="16" style="54" bestFit="1" customWidth="1"/>
    <col min="1796" max="1796" width="0.28515625" style="54" bestFit="1" customWidth="1"/>
    <col min="1797" max="1797" width="16" style="54" bestFit="1" customWidth="1"/>
    <col min="1798" max="1798" width="0.7109375" style="54" bestFit="1" customWidth="1"/>
    <col min="1799" max="1799" width="16.140625" style="54" bestFit="1" customWidth="1"/>
    <col min="1800" max="1800" width="12.5703125" style="54" bestFit="1" customWidth="1"/>
    <col min="1801" max="1801" width="4.42578125" style="54" bestFit="1" customWidth="1"/>
    <col min="1802" max="1802" width="20.85546875" style="54" bestFit="1" customWidth="1"/>
    <col min="1803" max="1803" width="16.85546875" style="54" bestFit="1" customWidth="1"/>
    <col min="1804" max="1804" width="17" style="54" bestFit="1" customWidth="1"/>
    <col min="1805" max="1805" width="20.85546875" style="54" bestFit="1" customWidth="1"/>
    <col min="1806" max="1806" width="22.140625" style="54" bestFit="1" customWidth="1"/>
    <col min="1807" max="1807" width="12.5703125" style="54" bestFit="1" customWidth="1"/>
    <col min="1808" max="1808" width="55.28515625" style="54" bestFit="1" customWidth="1"/>
    <col min="1809" max="1809" width="25.85546875" style="54" bestFit="1" customWidth="1"/>
    <col min="1810" max="1810" width="15.85546875" style="54" bestFit="1" customWidth="1"/>
    <col min="1811" max="1811" width="18.28515625" style="54" bestFit="1" customWidth="1"/>
    <col min="1812" max="1812" width="65.5703125" style="54" bestFit="1" customWidth="1"/>
    <col min="1813" max="1813" width="65.7109375" style="54" bestFit="1" customWidth="1"/>
    <col min="1814" max="1814" width="4.7109375" style="54" bestFit="1" customWidth="1"/>
    <col min="1815" max="2041" width="9.140625" style="54"/>
    <col min="2042" max="2042" width="4.7109375" style="54" bestFit="1" customWidth="1"/>
    <col min="2043" max="2043" width="16.85546875" style="54" bestFit="1" customWidth="1"/>
    <col min="2044" max="2044" width="8.85546875" style="54" bestFit="1" customWidth="1"/>
    <col min="2045" max="2045" width="1.140625" style="54" bestFit="1" customWidth="1"/>
    <col min="2046" max="2046" width="25.140625" style="54" bestFit="1" customWidth="1"/>
    <col min="2047" max="2047" width="10.85546875" style="54" bestFit="1" customWidth="1"/>
    <col min="2048" max="2049" width="16.85546875" style="54" bestFit="1" customWidth="1"/>
    <col min="2050" max="2050" width="8.85546875" style="54" bestFit="1" customWidth="1"/>
    <col min="2051" max="2051" width="16" style="54" bestFit="1" customWidth="1"/>
    <col min="2052" max="2052" width="0.28515625" style="54" bestFit="1" customWidth="1"/>
    <col min="2053" max="2053" width="16" style="54" bestFit="1" customWidth="1"/>
    <col min="2054" max="2054" width="0.7109375" style="54" bestFit="1" customWidth="1"/>
    <col min="2055" max="2055" width="16.140625" style="54" bestFit="1" customWidth="1"/>
    <col min="2056" max="2056" width="12.5703125" style="54" bestFit="1" customWidth="1"/>
    <col min="2057" max="2057" width="4.42578125" style="54" bestFit="1" customWidth="1"/>
    <col min="2058" max="2058" width="20.85546875" style="54" bestFit="1" customWidth="1"/>
    <col min="2059" max="2059" width="16.85546875" style="54" bestFit="1" customWidth="1"/>
    <col min="2060" max="2060" width="17" style="54" bestFit="1" customWidth="1"/>
    <col min="2061" max="2061" width="20.85546875" style="54" bestFit="1" customWidth="1"/>
    <col min="2062" max="2062" width="22.140625" style="54" bestFit="1" customWidth="1"/>
    <col min="2063" max="2063" width="12.5703125" style="54" bestFit="1" customWidth="1"/>
    <col min="2064" max="2064" width="55.28515625" style="54" bestFit="1" customWidth="1"/>
    <col min="2065" max="2065" width="25.85546875" style="54" bestFit="1" customWidth="1"/>
    <col min="2066" max="2066" width="15.85546875" style="54" bestFit="1" customWidth="1"/>
    <col min="2067" max="2067" width="18.28515625" style="54" bestFit="1" customWidth="1"/>
    <col min="2068" max="2068" width="65.5703125" style="54" bestFit="1" customWidth="1"/>
    <col min="2069" max="2069" width="65.7109375" style="54" bestFit="1" customWidth="1"/>
    <col min="2070" max="2070" width="4.7109375" style="54" bestFit="1" customWidth="1"/>
    <col min="2071" max="2297" width="9.140625" style="54"/>
    <col min="2298" max="2298" width="4.7109375" style="54" bestFit="1" customWidth="1"/>
    <col min="2299" max="2299" width="16.85546875" style="54" bestFit="1" customWidth="1"/>
    <col min="2300" max="2300" width="8.85546875" style="54" bestFit="1" customWidth="1"/>
    <col min="2301" max="2301" width="1.140625" style="54" bestFit="1" customWidth="1"/>
    <col min="2302" max="2302" width="25.140625" style="54" bestFit="1" customWidth="1"/>
    <col min="2303" max="2303" width="10.85546875" style="54" bestFit="1" customWidth="1"/>
    <col min="2304" max="2305" width="16.85546875" style="54" bestFit="1" customWidth="1"/>
    <col min="2306" max="2306" width="8.85546875" style="54" bestFit="1" customWidth="1"/>
    <col min="2307" max="2307" width="16" style="54" bestFit="1" customWidth="1"/>
    <col min="2308" max="2308" width="0.28515625" style="54" bestFit="1" customWidth="1"/>
    <col min="2309" max="2309" width="16" style="54" bestFit="1" customWidth="1"/>
    <col min="2310" max="2310" width="0.7109375" style="54" bestFit="1" customWidth="1"/>
    <col min="2311" max="2311" width="16.140625" style="54" bestFit="1" customWidth="1"/>
    <col min="2312" max="2312" width="12.5703125" style="54" bestFit="1" customWidth="1"/>
    <col min="2313" max="2313" width="4.42578125" style="54" bestFit="1" customWidth="1"/>
    <col min="2314" max="2314" width="20.85546875" style="54" bestFit="1" customWidth="1"/>
    <col min="2315" max="2315" width="16.85546875" style="54" bestFit="1" customWidth="1"/>
    <col min="2316" max="2316" width="17" style="54" bestFit="1" customWidth="1"/>
    <col min="2317" max="2317" width="20.85546875" style="54" bestFit="1" customWidth="1"/>
    <col min="2318" max="2318" width="22.140625" style="54" bestFit="1" customWidth="1"/>
    <col min="2319" max="2319" width="12.5703125" style="54" bestFit="1" customWidth="1"/>
    <col min="2320" max="2320" width="55.28515625" style="54" bestFit="1" customWidth="1"/>
    <col min="2321" max="2321" width="25.85546875" style="54" bestFit="1" customWidth="1"/>
    <col min="2322" max="2322" width="15.85546875" style="54" bestFit="1" customWidth="1"/>
    <col min="2323" max="2323" width="18.28515625" style="54" bestFit="1" customWidth="1"/>
    <col min="2324" max="2324" width="65.5703125" style="54" bestFit="1" customWidth="1"/>
    <col min="2325" max="2325" width="65.7109375" style="54" bestFit="1" customWidth="1"/>
    <col min="2326" max="2326" width="4.7109375" style="54" bestFit="1" customWidth="1"/>
    <col min="2327" max="2553" width="9.140625" style="54"/>
    <col min="2554" max="2554" width="4.7109375" style="54" bestFit="1" customWidth="1"/>
    <col min="2555" max="2555" width="16.85546875" style="54" bestFit="1" customWidth="1"/>
    <col min="2556" max="2556" width="8.85546875" style="54" bestFit="1" customWidth="1"/>
    <col min="2557" max="2557" width="1.140625" style="54" bestFit="1" customWidth="1"/>
    <col min="2558" max="2558" width="25.140625" style="54" bestFit="1" customWidth="1"/>
    <col min="2559" max="2559" width="10.85546875" style="54" bestFit="1" customWidth="1"/>
    <col min="2560" max="2561" width="16.85546875" style="54" bestFit="1" customWidth="1"/>
    <col min="2562" max="2562" width="8.85546875" style="54" bestFit="1" customWidth="1"/>
    <col min="2563" max="2563" width="16" style="54" bestFit="1" customWidth="1"/>
    <col min="2564" max="2564" width="0.28515625" style="54" bestFit="1" customWidth="1"/>
    <col min="2565" max="2565" width="16" style="54" bestFit="1" customWidth="1"/>
    <col min="2566" max="2566" width="0.7109375" style="54" bestFit="1" customWidth="1"/>
    <col min="2567" max="2567" width="16.140625" style="54" bestFit="1" customWidth="1"/>
    <col min="2568" max="2568" width="12.5703125" style="54" bestFit="1" customWidth="1"/>
    <col min="2569" max="2569" width="4.42578125" style="54" bestFit="1" customWidth="1"/>
    <col min="2570" max="2570" width="20.85546875" style="54" bestFit="1" customWidth="1"/>
    <col min="2571" max="2571" width="16.85546875" style="54" bestFit="1" customWidth="1"/>
    <col min="2572" max="2572" width="17" style="54" bestFit="1" customWidth="1"/>
    <col min="2573" max="2573" width="20.85546875" style="54" bestFit="1" customWidth="1"/>
    <col min="2574" max="2574" width="22.140625" style="54" bestFit="1" customWidth="1"/>
    <col min="2575" max="2575" width="12.5703125" style="54" bestFit="1" customWidth="1"/>
    <col min="2576" max="2576" width="55.28515625" style="54" bestFit="1" customWidth="1"/>
    <col min="2577" max="2577" width="25.85546875" style="54" bestFit="1" customWidth="1"/>
    <col min="2578" max="2578" width="15.85546875" style="54" bestFit="1" customWidth="1"/>
    <col min="2579" max="2579" width="18.28515625" style="54" bestFit="1" customWidth="1"/>
    <col min="2580" max="2580" width="65.5703125" style="54" bestFit="1" customWidth="1"/>
    <col min="2581" max="2581" width="65.7109375" style="54" bestFit="1" customWidth="1"/>
    <col min="2582" max="2582" width="4.7109375" style="54" bestFit="1" customWidth="1"/>
    <col min="2583" max="2809" width="9.140625" style="54"/>
    <col min="2810" max="2810" width="4.7109375" style="54" bestFit="1" customWidth="1"/>
    <col min="2811" max="2811" width="16.85546875" style="54" bestFit="1" customWidth="1"/>
    <col min="2812" max="2812" width="8.85546875" style="54" bestFit="1" customWidth="1"/>
    <col min="2813" max="2813" width="1.140625" style="54" bestFit="1" customWidth="1"/>
    <col min="2814" max="2814" width="25.140625" style="54" bestFit="1" customWidth="1"/>
    <col min="2815" max="2815" width="10.85546875" style="54" bestFit="1" customWidth="1"/>
    <col min="2816" max="2817" width="16.85546875" style="54" bestFit="1" customWidth="1"/>
    <col min="2818" max="2818" width="8.85546875" style="54" bestFit="1" customWidth="1"/>
    <col min="2819" max="2819" width="16" style="54" bestFit="1" customWidth="1"/>
    <col min="2820" max="2820" width="0.28515625" style="54" bestFit="1" customWidth="1"/>
    <col min="2821" max="2821" width="16" style="54" bestFit="1" customWidth="1"/>
    <col min="2822" max="2822" width="0.7109375" style="54" bestFit="1" customWidth="1"/>
    <col min="2823" max="2823" width="16.140625" style="54" bestFit="1" customWidth="1"/>
    <col min="2824" max="2824" width="12.5703125" style="54" bestFit="1" customWidth="1"/>
    <col min="2825" max="2825" width="4.42578125" style="54" bestFit="1" customWidth="1"/>
    <col min="2826" max="2826" width="20.85546875" style="54" bestFit="1" customWidth="1"/>
    <col min="2827" max="2827" width="16.85546875" style="54" bestFit="1" customWidth="1"/>
    <col min="2828" max="2828" width="17" style="54" bestFit="1" customWidth="1"/>
    <col min="2829" max="2829" width="20.85546875" style="54" bestFit="1" customWidth="1"/>
    <col min="2830" max="2830" width="22.140625" style="54" bestFit="1" customWidth="1"/>
    <col min="2831" max="2831" width="12.5703125" style="54" bestFit="1" customWidth="1"/>
    <col min="2832" max="2832" width="55.28515625" style="54" bestFit="1" customWidth="1"/>
    <col min="2833" max="2833" width="25.85546875" style="54" bestFit="1" customWidth="1"/>
    <col min="2834" max="2834" width="15.85546875" style="54" bestFit="1" customWidth="1"/>
    <col min="2835" max="2835" width="18.28515625" style="54" bestFit="1" customWidth="1"/>
    <col min="2836" max="2836" width="65.5703125" style="54" bestFit="1" customWidth="1"/>
    <col min="2837" max="2837" width="65.7109375" style="54" bestFit="1" customWidth="1"/>
    <col min="2838" max="2838" width="4.7109375" style="54" bestFit="1" customWidth="1"/>
    <col min="2839" max="3065" width="9.140625" style="54"/>
    <col min="3066" max="3066" width="4.7109375" style="54" bestFit="1" customWidth="1"/>
    <col min="3067" max="3067" width="16.85546875" style="54" bestFit="1" customWidth="1"/>
    <col min="3068" max="3068" width="8.85546875" style="54" bestFit="1" customWidth="1"/>
    <col min="3069" max="3069" width="1.140625" style="54" bestFit="1" customWidth="1"/>
    <col min="3070" max="3070" width="25.140625" style="54" bestFit="1" customWidth="1"/>
    <col min="3071" max="3071" width="10.85546875" style="54" bestFit="1" customWidth="1"/>
    <col min="3072" max="3073" width="16.85546875" style="54" bestFit="1" customWidth="1"/>
    <col min="3074" max="3074" width="8.85546875" style="54" bestFit="1" customWidth="1"/>
    <col min="3075" max="3075" width="16" style="54" bestFit="1" customWidth="1"/>
    <col min="3076" max="3076" width="0.28515625" style="54" bestFit="1" customWidth="1"/>
    <col min="3077" max="3077" width="16" style="54" bestFit="1" customWidth="1"/>
    <col min="3078" max="3078" width="0.7109375" style="54" bestFit="1" customWidth="1"/>
    <col min="3079" max="3079" width="16.140625" style="54" bestFit="1" customWidth="1"/>
    <col min="3080" max="3080" width="12.5703125" style="54" bestFit="1" customWidth="1"/>
    <col min="3081" max="3081" width="4.42578125" style="54" bestFit="1" customWidth="1"/>
    <col min="3082" max="3082" width="20.85546875" style="54" bestFit="1" customWidth="1"/>
    <col min="3083" max="3083" width="16.85546875" style="54" bestFit="1" customWidth="1"/>
    <col min="3084" max="3084" width="17" style="54" bestFit="1" customWidth="1"/>
    <col min="3085" max="3085" width="20.85546875" style="54" bestFit="1" customWidth="1"/>
    <col min="3086" max="3086" width="22.140625" style="54" bestFit="1" customWidth="1"/>
    <col min="3087" max="3087" width="12.5703125" style="54" bestFit="1" customWidth="1"/>
    <col min="3088" max="3088" width="55.28515625" style="54" bestFit="1" customWidth="1"/>
    <col min="3089" max="3089" width="25.85546875" style="54" bestFit="1" customWidth="1"/>
    <col min="3090" max="3090" width="15.85546875" style="54" bestFit="1" customWidth="1"/>
    <col min="3091" max="3091" width="18.28515625" style="54" bestFit="1" customWidth="1"/>
    <col min="3092" max="3092" width="65.5703125" style="54" bestFit="1" customWidth="1"/>
    <col min="3093" max="3093" width="65.7109375" style="54" bestFit="1" customWidth="1"/>
    <col min="3094" max="3094" width="4.7109375" style="54" bestFit="1" customWidth="1"/>
    <col min="3095" max="3321" width="9.140625" style="54"/>
    <col min="3322" max="3322" width="4.7109375" style="54" bestFit="1" customWidth="1"/>
    <col min="3323" max="3323" width="16.85546875" style="54" bestFit="1" customWidth="1"/>
    <col min="3324" max="3324" width="8.85546875" style="54" bestFit="1" customWidth="1"/>
    <col min="3325" max="3325" width="1.140625" style="54" bestFit="1" customWidth="1"/>
    <col min="3326" max="3326" width="25.140625" style="54" bestFit="1" customWidth="1"/>
    <col min="3327" max="3327" width="10.85546875" style="54" bestFit="1" customWidth="1"/>
    <col min="3328" max="3329" width="16.85546875" style="54" bestFit="1" customWidth="1"/>
    <col min="3330" max="3330" width="8.85546875" style="54" bestFit="1" customWidth="1"/>
    <col min="3331" max="3331" width="16" style="54" bestFit="1" customWidth="1"/>
    <col min="3332" max="3332" width="0.28515625" style="54" bestFit="1" customWidth="1"/>
    <col min="3333" max="3333" width="16" style="54" bestFit="1" customWidth="1"/>
    <col min="3334" max="3334" width="0.7109375" style="54" bestFit="1" customWidth="1"/>
    <col min="3335" max="3335" width="16.140625" style="54" bestFit="1" customWidth="1"/>
    <col min="3336" max="3336" width="12.5703125" style="54" bestFit="1" customWidth="1"/>
    <col min="3337" max="3337" width="4.42578125" style="54" bestFit="1" customWidth="1"/>
    <col min="3338" max="3338" width="20.85546875" style="54" bestFit="1" customWidth="1"/>
    <col min="3339" max="3339" width="16.85546875" style="54" bestFit="1" customWidth="1"/>
    <col min="3340" max="3340" width="17" style="54" bestFit="1" customWidth="1"/>
    <col min="3341" max="3341" width="20.85546875" style="54" bestFit="1" customWidth="1"/>
    <col min="3342" max="3342" width="22.140625" style="54" bestFit="1" customWidth="1"/>
    <col min="3343" max="3343" width="12.5703125" style="54" bestFit="1" customWidth="1"/>
    <col min="3344" max="3344" width="55.28515625" style="54" bestFit="1" customWidth="1"/>
    <col min="3345" max="3345" width="25.85546875" style="54" bestFit="1" customWidth="1"/>
    <col min="3346" max="3346" width="15.85546875" style="54" bestFit="1" customWidth="1"/>
    <col min="3347" max="3347" width="18.28515625" style="54" bestFit="1" customWidth="1"/>
    <col min="3348" max="3348" width="65.5703125" style="54" bestFit="1" customWidth="1"/>
    <col min="3349" max="3349" width="65.7109375" style="54" bestFit="1" customWidth="1"/>
    <col min="3350" max="3350" width="4.7109375" style="54" bestFit="1" customWidth="1"/>
    <col min="3351" max="3577" width="9.140625" style="54"/>
    <col min="3578" max="3578" width="4.7109375" style="54" bestFit="1" customWidth="1"/>
    <col min="3579" max="3579" width="16.85546875" style="54" bestFit="1" customWidth="1"/>
    <col min="3580" max="3580" width="8.85546875" style="54" bestFit="1" customWidth="1"/>
    <col min="3581" max="3581" width="1.140625" style="54" bestFit="1" customWidth="1"/>
    <col min="3582" max="3582" width="25.140625" style="54" bestFit="1" customWidth="1"/>
    <col min="3583" max="3583" width="10.85546875" style="54" bestFit="1" customWidth="1"/>
    <col min="3584" max="3585" width="16.85546875" style="54" bestFit="1" customWidth="1"/>
    <col min="3586" max="3586" width="8.85546875" style="54" bestFit="1" customWidth="1"/>
    <col min="3587" max="3587" width="16" style="54" bestFit="1" customWidth="1"/>
    <col min="3588" max="3588" width="0.28515625" style="54" bestFit="1" customWidth="1"/>
    <col min="3589" max="3589" width="16" style="54" bestFit="1" customWidth="1"/>
    <col min="3590" max="3590" width="0.7109375" style="54" bestFit="1" customWidth="1"/>
    <col min="3591" max="3591" width="16.140625" style="54" bestFit="1" customWidth="1"/>
    <col min="3592" max="3592" width="12.5703125" style="54" bestFit="1" customWidth="1"/>
    <col min="3593" max="3593" width="4.42578125" style="54" bestFit="1" customWidth="1"/>
    <col min="3594" max="3594" width="20.85546875" style="54" bestFit="1" customWidth="1"/>
    <col min="3595" max="3595" width="16.85546875" style="54" bestFit="1" customWidth="1"/>
    <col min="3596" max="3596" width="17" style="54" bestFit="1" customWidth="1"/>
    <col min="3597" max="3597" width="20.85546875" style="54" bestFit="1" customWidth="1"/>
    <col min="3598" max="3598" width="22.140625" style="54" bestFit="1" customWidth="1"/>
    <col min="3599" max="3599" width="12.5703125" style="54" bestFit="1" customWidth="1"/>
    <col min="3600" max="3600" width="55.28515625" style="54" bestFit="1" customWidth="1"/>
    <col min="3601" max="3601" width="25.85546875" style="54" bestFit="1" customWidth="1"/>
    <col min="3602" max="3602" width="15.85546875" style="54" bestFit="1" customWidth="1"/>
    <col min="3603" max="3603" width="18.28515625" style="54" bestFit="1" customWidth="1"/>
    <col min="3604" max="3604" width="65.5703125" style="54" bestFit="1" customWidth="1"/>
    <col min="3605" max="3605" width="65.7109375" style="54" bestFit="1" customWidth="1"/>
    <col min="3606" max="3606" width="4.7109375" style="54" bestFit="1" customWidth="1"/>
    <col min="3607" max="3833" width="9.140625" style="54"/>
    <col min="3834" max="3834" width="4.7109375" style="54" bestFit="1" customWidth="1"/>
    <col min="3835" max="3835" width="16.85546875" style="54" bestFit="1" customWidth="1"/>
    <col min="3836" max="3836" width="8.85546875" style="54" bestFit="1" customWidth="1"/>
    <col min="3837" max="3837" width="1.140625" style="54" bestFit="1" customWidth="1"/>
    <col min="3838" max="3838" width="25.140625" style="54" bestFit="1" customWidth="1"/>
    <col min="3839" max="3839" width="10.85546875" style="54" bestFit="1" customWidth="1"/>
    <col min="3840" max="3841" width="16.85546875" style="54" bestFit="1" customWidth="1"/>
    <col min="3842" max="3842" width="8.85546875" style="54" bestFit="1" customWidth="1"/>
    <col min="3843" max="3843" width="16" style="54" bestFit="1" customWidth="1"/>
    <col min="3844" max="3844" width="0.28515625" style="54" bestFit="1" customWidth="1"/>
    <col min="3845" max="3845" width="16" style="54" bestFit="1" customWidth="1"/>
    <col min="3846" max="3846" width="0.7109375" style="54" bestFit="1" customWidth="1"/>
    <col min="3847" max="3847" width="16.140625" style="54" bestFit="1" customWidth="1"/>
    <col min="3848" max="3848" width="12.5703125" style="54" bestFit="1" customWidth="1"/>
    <col min="3849" max="3849" width="4.42578125" style="54" bestFit="1" customWidth="1"/>
    <col min="3850" max="3850" width="20.85546875" style="54" bestFit="1" customWidth="1"/>
    <col min="3851" max="3851" width="16.85546875" style="54" bestFit="1" customWidth="1"/>
    <col min="3852" max="3852" width="17" style="54" bestFit="1" customWidth="1"/>
    <col min="3853" max="3853" width="20.85546875" style="54" bestFit="1" customWidth="1"/>
    <col min="3854" max="3854" width="22.140625" style="54" bestFit="1" customWidth="1"/>
    <col min="3855" max="3855" width="12.5703125" style="54" bestFit="1" customWidth="1"/>
    <col min="3856" max="3856" width="55.28515625" style="54" bestFit="1" customWidth="1"/>
    <col min="3857" max="3857" width="25.85546875" style="54" bestFit="1" customWidth="1"/>
    <col min="3858" max="3858" width="15.85546875" style="54" bestFit="1" customWidth="1"/>
    <col min="3859" max="3859" width="18.28515625" style="54" bestFit="1" customWidth="1"/>
    <col min="3860" max="3860" width="65.5703125" style="54" bestFit="1" customWidth="1"/>
    <col min="3861" max="3861" width="65.7109375" style="54" bestFit="1" customWidth="1"/>
    <col min="3862" max="3862" width="4.7109375" style="54" bestFit="1" customWidth="1"/>
    <col min="3863" max="4089" width="9.140625" style="54"/>
    <col min="4090" max="4090" width="4.7109375" style="54" bestFit="1" customWidth="1"/>
    <col min="4091" max="4091" width="16.85546875" style="54" bestFit="1" customWidth="1"/>
    <col min="4092" max="4092" width="8.85546875" style="54" bestFit="1" customWidth="1"/>
    <col min="4093" max="4093" width="1.140625" style="54" bestFit="1" customWidth="1"/>
    <col min="4094" max="4094" width="25.140625" style="54" bestFit="1" customWidth="1"/>
    <col min="4095" max="4095" width="10.85546875" style="54" bestFit="1" customWidth="1"/>
    <col min="4096" max="4097" width="16.85546875" style="54" bestFit="1" customWidth="1"/>
    <col min="4098" max="4098" width="8.85546875" style="54" bestFit="1" customWidth="1"/>
    <col min="4099" max="4099" width="16" style="54" bestFit="1" customWidth="1"/>
    <col min="4100" max="4100" width="0.28515625" style="54" bestFit="1" customWidth="1"/>
    <col min="4101" max="4101" width="16" style="54" bestFit="1" customWidth="1"/>
    <col min="4102" max="4102" width="0.7109375" style="54" bestFit="1" customWidth="1"/>
    <col min="4103" max="4103" width="16.140625" style="54" bestFit="1" customWidth="1"/>
    <col min="4104" max="4104" width="12.5703125" style="54" bestFit="1" customWidth="1"/>
    <col min="4105" max="4105" width="4.42578125" style="54" bestFit="1" customWidth="1"/>
    <col min="4106" max="4106" width="20.85546875" style="54" bestFit="1" customWidth="1"/>
    <col min="4107" max="4107" width="16.85546875" style="54" bestFit="1" customWidth="1"/>
    <col min="4108" max="4108" width="17" style="54" bestFit="1" customWidth="1"/>
    <col min="4109" max="4109" width="20.85546875" style="54" bestFit="1" customWidth="1"/>
    <col min="4110" max="4110" width="22.140625" style="54" bestFit="1" customWidth="1"/>
    <col min="4111" max="4111" width="12.5703125" style="54" bestFit="1" customWidth="1"/>
    <col min="4112" max="4112" width="55.28515625" style="54" bestFit="1" customWidth="1"/>
    <col min="4113" max="4113" width="25.85546875" style="54" bestFit="1" customWidth="1"/>
    <col min="4114" max="4114" width="15.85546875" style="54" bestFit="1" customWidth="1"/>
    <col min="4115" max="4115" width="18.28515625" style="54" bestFit="1" customWidth="1"/>
    <col min="4116" max="4116" width="65.5703125" style="54" bestFit="1" customWidth="1"/>
    <col min="4117" max="4117" width="65.7109375" style="54" bestFit="1" customWidth="1"/>
    <col min="4118" max="4118" width="4.7109375" style="54" bestFit="1" customWidth="1"/>
    <col min="4119" max="4345" width="9.140625" style="54"/>
    <col min="4346" max="4346" width="4.7109375" style="54" bestFit="1" customWidth="1"/>
    <col min="4347" max="4347" width="16.85546875" style="54" bestFit="1" customWidth="1"/>
    <col min="4348" max="4348" width="8.85546875" style="54" bestFit="1" customWidth="1"/>
    <col min="4349" max="4349" width="1.140625" style="54" bestFit="1" customWidth="1"/>
    <col min="4350" max="4350" width="25.140625" style="54" bestFit="1" customWidth="1"/>
    <col min="4351" max="4351" width="10.85546875" style="54" bestFit="1" customWidth="1"/>
    <col min="4352" max="4353" width="16.85546875" style="54" bestFit="1" customWidth="1"/>
    <col min="4354" max="4354" width="8.85546875" style="54" bestFit="1" customWidth="1"/>
    <col min="4355" max="4355" width="16" style="54" bestFit="1" customWidth="1"/>
    <col min="4356" max="4356" width="0.28515625" style="54" bestFit="1" customWidth="1"/>
    <col min="4357" max="4357" width="16" style="54" bestFit="1" customWidth="1"/>
    <col min="4358" max="4358" width="0.7109375" style="54" bestFit="1" customWidth="1"/>
    <col min="4359" max="4359" width="16.140625" style="54" bestFit="1" customWidth="1"/>
    <col min="4360" max="4360" width="12.5703125" style="54" bestFit="1" customWidth="1"/>
    <col min="4361" max="4361" width="4.42578125" style="54" bestFit="1" customWidth="1"/>
    <col min="4362" max="4362" width="20.85546875" style="54" bestFit="1" customWidth="1"/>
    <col min="4363" max="4363" width="16.85546875" style="54" bestFit="1" customWidth="1"/>
    <col min="4364" max="4364" width="17" style="54" bestFit="1" customWidth="1"/>
    <col min="4365" max="4365" width="20.85546875" style="54" bestFit="1" customWidth="1"/>
    <col min="4366" max="4366" width="22.140625" style="54" bestFit="1" customWidth="1"/>
    <col min="4367" max="4367" width="12.5703125" style="54" bestFit="1" customWidth="1"/>
    <col min="4368" max="4368" width="55.28515625" style="54" bestFit="1" customWidth="1"/>
    <col min="4369" max="4369" width="25.85546875" style="54" bestFit="1" customWidth="1"/>
    <col min="4370" max="4370" width="15.85546875" style="54" bestFit="1" customWidth="1"/>
    <col min="4371" max="4371" width="18.28515625" style="54" bestFit="1" customWidth="1"/>
    <col min="4372" max="4372" width="65.5703125" style="54" bestFit="1" customWidth="1"/>
    <col min="4373" max="4373" width="65.7109375" style="54" bestFit="1" customWidth="1"/>
    <col min="4374" max="4374" width="4.7109375" style="54" bestFit="1" customWidth="1"/>
    <col min="4375" max="4601" width="9.140625" style="54"/>
    <col min="4602" max="4602" width="4.7109375" style="54" bestFit="1" customWidth="1"/>
    <col min="4603" max="4603" width="16.85546875" style="54" bestFit="1" customWidth="1"/>
    <col min="4604" max="4604" width="8.85546875" style="54" bestFit="1" customWidth="1"/>
    <col min="4605" max="4605" width="1.140625" style="54" bestFit="1" customWidth="1"/>
    <col min="4606" max="4606" width="25.140625" style="54" bestFit="1" customWidth="1"/>
    <col min="4607" max="4607" width="10.85546875" style="54" bestFit="1" customWidth="1"/>
    <col min="4608" max="4609" width="16.85546875" style="54" bestFit="1" customWidth="1"/>
    <col min="4610" max="4610" width="8.85546875" style="54" bestFit="1" customWidth="1"/>
    <col min="4611" max="4611" width="16" style="54" bestFit="1" customWidth="1"/>
    <col min="4612" max="4612" width="0.28515625" style="54" bestFit="1" customWidth="1"/>
    <col min="4613" max="4613" width="16" style="54" bestFit="1" customWidth="1"/>
    <col min="4614" max="4614" width="0.7109375" style="54" bestFit="1" customWidth="1"/>
    <col min="4615" max="4615" width="16.140625" style="54" bestFit="1" customWidth="1"/>
    <col min="4616" max="4616" width="12.5703125" style="54" bestFit="1" customWidth="1"/>
    <col min="4617" max="4617" width="4.42578125" style="54" bestFit="1" customWidth="1"/>
    <col min="4618" max="4618" width="20.85546875" style="54" bestFit="1" customWidth="1"/>
    <col min="4619" max="4619" width="16.85546875" style="54" bestFit="1" customWidth="1"/>
    <col min="4620" max="4620" width="17" style="54" bestFit="1" customWidth="1"/>
    <col min="4621" max="4621" width="20.85546875" style="54" bestFit="1" customWidth="1"/>
    <col min="4622" max="4622" width="22.140625" style="54" bestFit="1" customWidth="1"/>
    <col min="4623" max="4623" width="12.5703125" style="54" bestFit="1" customWidth="1"/>
    <col min="4624" max="4624" width="55.28515625" style="54" bestFit="1" customWidth="1"/>
    <col min="4625" max="4625" width="25.85546875" style="54" bestFit="1" customWidth="1"/>
    <col min="4626" max="4626" width="15.85546875" style="54" bestFit="1" customWidth="1"/>
    <col min="4627" max="4627" width="18.28515625" style="54" bestFit="1" customWidth="1"/>
    <col min="4628" max="4628" width="65.5703125" style="54" bestFit="1" customWidth="1"/>
    <col min="4629" max="4629" width="65.7109375" style="54" bestFit="1" customWidth="1"/>
    <col min="4630" max="4630" width="4.7109375" style="54" bestFit="1" customWidth="1"/>
    <col min="4631" max="4857" width="9.140625" style="54"/>
    <col min="4858" max="4858" width="4.7109375" style="54" bestFit="1" customWidth="1"/>
    <col min="4859" max="4859" width="16.85546875" style="54" bestFit="1" customWidth="1"/>
    <col min="4860" max="4860" width="8.85546875" style="54" bestFit="1" customWidth="1"/>
    <col min="4861" max="4861" width="1.140625" style="54" bestFit="1" customWidth="1"/>
    <col min="4862" max="4862" width="25.140625" style="54" bestFit="1" customWidth="1"/>
    <col min="4863" max="4863" width="10.85546875" style="54" bestFit="1" customWidth="1"/>
    <col min="4864" max="4865" width="16.85546875" style="54" bestFit="1" customWidth="1"/>
    <col min="4866" max="4866" width="8.85546875" style="54" bestFit="1" customWidth="1"/>
    <col min="4867" max="4867" width="16" style="54" bestFit="1" customWidth="1"/>
    <col min="4868" max="4868" width="0.28515625" style="54" bestFit="1" customWidth="1"/>
    <col min="4869" max="4869" width="16" style="54" bestFit="1" customWidth="1"/>
    <col min="4870" max="4870" width="0.7109375" style="54" bestFit="1" customWidth="1"/>
    <col min="4871" max="4871" width="16.140625" style="54" bestFit="1" customWidth="1"/>
    <col min="4872" max="4872" width="12.5703125" style="54" bestFit="1" customWidth="1"/>
    <col min="4873" max="4873" width="4.42578125" style="54" bestFit="1" customWidth="1"/>
    <col min="4874" max="4874" width="20.85546875" style="54" bestFit="1" customWidth="1"/>
    <col min="4875" max="4875" width="16.85546875" style="54" bestFit="1" customWidth="1"/>
    <col min="4876" max="4876" width="17" style="54" bestFit="1" customWidth="1"/>
    <col min="4877" max="4877" width="20.85546875" style="54" bestFit="1" customWidth="1"/>
    <col min="4878" max="4878" width="22.140625" style="54" bestFit="1" customWidth="1"/>
    <col min="4879" max="4879" width="12.5703125" style="54" bestFit="1" customWidth="1"/>
    <col min="4880" max="4880" width="55.28515625" style="54" bestFit="1" customWidth="1"/>
    <col min="4881" max="4881" width="25.85546875" style="54" bestFit="1" customWidth="1"/>
    <col min="4882" max="4882" width="15.85546875" style="54" bestFit="1" customWidth="1"/>
    <col min="4883" max="4883" width="18.28515625" style="54" bestFit="1" customWidth="1"/>
    <col min="4884" max="4884" width="65.5703125" style="54" bestFit="1" customWidth="1"/>
    <col min="4885" max="4885" width="65.7109375" style="54" bestFit="1" customWidth="1"/>
    <col min="4886" max="4886" width="4.7109375" style="54" bestFit="1" customWidth="1"/>
    <col min="4887" max="5113" width="9.140625" style="54"/>
    <col min="5114" max="5114" width="4.7109375" style="54" bestFit="1" customWidth="1"/>
    <col min="5115" max="5115" width="16.85546875" style="54" bestFit="1" customWidth="1"/>
    <col min="5116" max="5116" width="8.85546875" style="54" bestFit="1" customWidth="1"/>
    <col min="5117" max="5117" width="1.140625" style="54" bestFit="1" customWidth="1"/>
    <col min="5118" max="5118" width="25.140625" style="54" bestFit="1" customWidth="1"/>
    <col min="5119" max="5119" width="10.85546875" style="54" bestFit="1" customWidth="1"/>
    <col min="5120" max="5121" width="16.85546875" style="54" bestFit="1" customWidth="1"/>
    <col min="5122" max="5122" width="8.85546875" style="54" bestFit="1" customWidth="1"/>
    <col min="5123" max="5123" width="16" style="54" bestFit="1" customWidth="1"/>
    <col min="5124" max="5124" width="0.28515625" style="54" bestFit="1" customWidth="1"/>
    <col min="5125" max="5125" width="16" style="54" bestFit="1" customWidth="1"/>
    <col min="5126" max="5126" width="0.7109375" style="54" bestFit="1" customWidth="1"/>
    <col min="5127" max="5127" width="16.140625" style="54" bestFit="1" customWidth="1"/>
    <col min="5128" max="5128" width="12.5703125" style="54" bestFit="1" customWidth="1"/>
    <col min="5129" max="5129" width="4.42578125" style="54" bestFit="1" customWidth="1"/>
    <col min="5130" max="5130" width="20.85546875" style="54" bestFit="1" customWidth="1"/>
    <col min="5131" max="5131" width="16.85546875" style="54" bestFit="1" customWidth="1"/>
    <col min="5132" max="5132" width="17" style="54" bestFit="1" customWidth="1"/>
    <col min="5133" max="5133" width="20.85546875" style="54" bestFit="1" customWidth="1"/>
    <col min="5134" max="5134" width="22.140625" style="54" bestFit="1" customWidth="1"/>
    <col min="5135" max="5135" width="12.5703125" style="54" bestFit="1" customWidth="1"/>
    <col min="5136" max="5136" width="55.28515625" style="54" bestFit="1" customWidth="1"/>
    <col min="5137" max="5137" width="25.85546875" style="54" bestFit="1" customWidth="1"/>
    <col min="5138" max="5138" width="15.85546875" style="54" bestFit="1" customWidth="1"/>
    <col min="5139" max="5139" width="18.28515625" style="54" bestFit="1" customWidth="1"/>
    <col min="5140" max="5140" width="65.5703125" style="54" bestFit="1" customWidth="1"/>
    <col min="5141" max="5141" width="65.7109375" style="54" bestFit="1" customWidth="1"/>
    <col min="5142" max="5142" width="4.7109375" style="54" bestFit="1" customWidth="1"/>
    <col min="5143" max="5369" width="9.140625" style="54"/>
    <col min="5370" max="5370" width="4.7109375" style="54" bestFit="1" customWidth="1"/>
    <col min="5371" max="5371" width="16.85546875" style="54" bestFit="1" customWidth="1"/>
    <col min="5372" max="5372" width="8.85546875" style="54" bestFit="1" customWidth="1"/>
    <col min="5373" max="5373" width="1.140625" style="54" bestFit="1" customWidth="1"/>
    <col min="5374" max="5374" width="25.140625" style="54" bestFit="1" customWidth="1"/>
    <col min="5375" max="5375" width="10.85546875" style="54" bestFit="1" customWidth="1"/>
    <col min="5376" max="5377" width="16.85546875" style="54" bestFit="1" customWidth="1"/>
    <col min="5378" max="5378" width="8.85546875" style="54" bestFit="1" customWidth="1"/>
    <col min="5379" max="5379" width="16" style="54" bestFit="1" customWidth="1"/>
    <col min="5380" max="5380" width="0.28515625" style="54" bestFit="1" customWidth="1"/>
    <col min="5381" max="5381" width="16" style="54" bestFit="1" customWidth="1"/>
    <col min="5382" max="5382" width="0.7109375" style="54" bestFit="1" customWidth="1"/>
    <col min="5383" max="5383" width="16.140625" style="54" bestFit="1" customWidth="1"/>
    <col min="5384" max="5384" width="12.5703125" style="54" bestFit="1" customWidth="1"/>
    <col min="5385" max="5385" width="4.42578125" style="54" bestFit="1" customWidth="1"/>
    <col min="5386" max="5386" width="20.85546875" style="54" bestFit="1" customWidth="1"/>
    <col min="5387" max="5387" width="16.85546875" style="54" bestFit="1" customWidth="1"/>
    <col min="5388" max="5388" width="17" style="54" bestFit="1" customWidth="1"/>
    <col min="5389" max="5389" width="20.85546875" style="54" bestFit="1" customWidth="1"/>
    <col min="5390" max="5390" width="22.140625" style="54" bestFit="1" customWidth="1"/>
    <col min="5391" max="5391" width="12.5703125" style="54" bestFit="1" customWidth="1"/>
    <col min="5392" max="5392" width="55.28515625" style="54" bestFit="1" customWidth="1"/>
    <col min="5393" max="5393" width="25.85546875" style="54" bestFit="1" customWidth="1"/>
    <col min="5394" max="5394" width="15.85546875" style="54" bestFit="1" customWidth="1"/>
    <col min="5395" max="5395" width="18.28515625" style="54" bestFit="1" customWidth="1"/>
    <col min="5396" max="5396" width="65.5703125" style="54" bestFit="1" customWidth="1"/>
    <col min="5397" max="5397" width="65.7109375" style="54" bestFit="1" customWidth="1"/>
    <col min="5398" max="5398" width="4.7109375" style="54" bestFit="1" customWidth="1"/>
    <col min="5399" max="5625" width="9.140625" style="54"/>
    <col min="5626" max="5626" width="4.7109375" style="54" bestFit="1" customWidth="1"/>
    <col min="5627" max="5627" width="16.85546875" style="54" bestFit="1" customWidth="1"/>
    <col min="5628" max="5628" width="8.85546875" style="54" bestFit="1" customWidth="1"/>
    <col min="5629" max="5629" width="1.140625" style="54" bestFit="1" customWidth="1"/>
    <col min="5630" max="5630" width="25.140625" style="54" bestFit="1" customWidth="1"/>
    <col min="5631" max="5631" width="10.85546875" style="54" bestFit="1" customWidth="1"/>
    <col min="5632" max="5633" width="16.85546875" style="54" bestFit="1" customWidth="1"/>
    <col min="5634" max="5634" width="8.85546875" style="54" bestFit="1" customWidth="1"/>
    <col min="5635" max="5635" width="16" style="54" bestFit="1" customWidth="1"/>
    <col min="5636" max="5636" width="0.28515625" style="54" bestFit="1" customWidth="1"/>
    <col min="5637" max="5637" width="16" style="54" bestFit="1" customWidth="1"/>
    <col min="5638" max="5638" width="0.7109375" style="54" bestFit="1" customWidth="1"/>
    <col min="5639" max="5639" width="16.140625" style="54" bestFit="1" customWidth="1"/>
    <col min="5640" max="5640" width="12.5703125" style="54" bestFit="1" customWidth="1"/>
    <col min="5641" max="5641" width="4.42578125" style="54" bestFit="1" customWidth="1"/>
    <col min="5642" max="5642" width="20.85546875" style="54" bestFit="1" customWidth="1"/>
    <col min="5643" max="5643" width="16.85546875" style="54" bestFit="1" customWidth="1"/>
    <col min="5644" max="5644" width="17" style="54" bestFit="1" customWidth="1"/>
    <col min="5645" max="5645" width="20.85546875" style="54" bestFit="1" customWidth="1"/>
    <col min="5646" max="5646" width="22.140625" style="54" bestFit="1" customWidth="1"/>
    <col min="5647" max="5647" width="12.5703125" style="54" bestFit="1" customWidth="1"/>
    <col min="5648" max="5648" width="55.28515625" style="54" bestFit="1" customWidth="1"/>
    <col min="5649" max="5649" width="25.85546875" style="54" bestFit="1" customWidth="1"/>
    <col min="5650" max="5650" width="15.85546875" style="54" bestFit="1" customWidth="1"/>
    <col min="5651" max="5651" width="18.28515625" style="54" bestFit="1" customWidth="1"/>
    <col min="5652" max="5652" width="65.5703125" style="54" bestFit="1" customWidth="1"/>
    <col min="5653" max="5653" width="65.7109375" style="54" bestFit="1" customWidth="1"/>
    <col min="5654" max="5654" width="4.7109375" style="54" bestFit="1" customWidth="1"/>
    <col min="5655" max="5881" width="9.140625" style="54"/>
    <col min="5882" max="5882" width="4.7109375" style="54" bestFit="1" customWidth="1"/>
    <col min="5883" max="5883" width="16.85546875" style="54" bestFit="1" customWidth="1"/>
    <col min="5884" max="5884" width="8.85546875" style="54" bestFit="1" customWidth="1"/>
    <col min="5885" max="5885" width="1.140625" style="54" bestFit="1" customWidth="1"/>
    <col min="5886" max="5886" width="25.140625" style="54" bestFit="1" customWidth="1"/>
    <col min="5887" max="5887" width="10.85546875" style="54" bestFit="1" customWidth="1"/>
    <col min="5888" max="5889" width="16.85546875" style="54" bestFit="1" customWidth="1"/>
    <col min="5890" max="5890" width="8.85546875" style="54" bestFit="1" customWidth="1"/>
    <col min="5891" max="5891" width="16" style="54" bestFit="1" customWidth="1"/>
    <col min="5892" max="5892" width="0.28515625" style="54" bestFit="1" customWidth="1"/>
    <col min="5893" max="5893" width="16" style="54" bestFit="1" customWidth="1"/>
    <col min="5894" max="5894" width="0.7109375" style="54" bestFit="1" customWidth="1"/>
    <col min="5895" max="5895" width="16.140625" style="54" bestFit="1" customWidth="1"/>
    <col min="5896" max="5896" width="12.5703125" style="54" bestFit="1" customWidth="1"/>
    <col min="5897" max="5897" width="4.42578125" style="54" bestFit="1" customWidth="1"/>
    <col min="5898" max="5898" width="20.85546875" style="54" bestFit="1" customWidth="1"/>
    <col min="5899" max="5899" width="16.85546875" style="54" bestFit="1" customWidth="1"/>
    <col min="5900" max="5900" width="17" style="54" bestFit="1" customWidth="1"/>
    <col min="5901" max="5901" width="20.85546875" style="54" bestFit="1" customWidth="1"/>
    <col min="5902" max="5902" width="22.140625" style="54" bestFit="1" customWidth="1"/>
    <col min="5903" max="5903" width="12.5703125" style="54" bestFit="1" customWidth="1"/>
    <col min="5904" max="5904" width="55.28515625" style="54" bestFit="1" customWidth="1"/>
    <col min="5905" max="5905" width="25.85546875" style="54" bestFit="1" customWidth="1"/>
    <col min="5906" max="5906" width="15.85546875" style="54" bestFit="1" customWidth="1"/>
    <col min="5907" max="5907" width="18.28515625" style="54" bestFit="1" customWidth="1"/>
    <col min="5908" max="5908" width="65.5703125" style="54" bestFit="1" customWidth="1"/>
    <col min="5909" max="5909" width="65.7109375" style="54" bestFit="1" customWidth="1"/>
    <col min="5910" max="5910" width="4.7109375" style="54" bestFit="1" customWidth="1"/>
    <col min="5911" max="6137" width="9.140625" style="54"/>
    <col min="6138" max="6138" width="4.7109375" style="54" bestFit="1" customWidth="1"/>
    <col min="6139" max="6139" width="16.85546875" style="54" bestFit="1" customWidth="1"/>
    <col min="6140" max="6140" width="8.85546875" style="54" bestFit="1" customWidth="1"/>
    <col min="6141" max="6141" width="1.140625" style="54" bestFit="1" customWidth="1"/>
    <col min="6142" max="6142" width="25.140625" style="54" bestFit="1" customWidth="1"/>
    <col min="6143" max="6143" width="10.85546875" style="54" bestFit="1" customWidth="1"/>
    <col min="6144" max="6145" width="16.85546875" style="54" bestFit="1" customWidth="1"/>
    <col min="6146" max="6146" width="8.85546875" style="54" bestFit="1" customWidth="1"/>
    <col min="6147" max="6147" width="16" style="54" bestFit="1" customWidth="1"/>
    <col min="6148" max="6148" width="0.28515625" style="54" bestFit="1" customWidth="1"/>
    <col min="6149" max="6149" width="16" style="54" bestFit="1" customWidth="1"/>
    <col min="6150" max="6150" width="0.7109375" style="54" bestFit="1" customWidth="1"/>
    <col min="6151" max="6151" width="16.140625" style="54" bestFit="1" customWidth="1"/>
    <col min="6152" max="6152" width="12.5703125" style="54" bestFit="1" customWidth="1"/>
    <col min="6153" max="6153" width="4.42578125" style="54" bestFit="1" customWidth="1"/>
    <col min="6154" max="6154" width="20.85546875" style="54" bestFit="1" customWidth="1"/>
    <col min="6155" max="6155" width="16.85546875" style="54" bestFit="1" customWidth="1"/>
    <col min="6156" max="6156" width="17" style="54" bestFit="1" customWidth="1"/>
    <col min="6157" max="6157" width="20.85546875" style="54" bestFit="1" customWidth="1"/>
    <col min="6158" max="6158" width="22.140625" style="54" bestFit="1" customWidth="1"/>
    <col min="6159" max="6159" width="12.5703125" style="54" bestFit="1" customWidth="1"/>
    <col min="6160" max="6160" width="55.28515625" style="54" bestFit="1" customWidth="1"/>
    <col min="6161" max="6161" width="25.85546875" style="54" bestFit="1" customWidth="1"/>
    <col min="6162" max="6162" width="15.85546875" style="54" bestFit="1" customWidth="1"/>
    <col min="6163" max="6163" width="18.28515625" style="54" bestFit="1" customWidth="1"/>
    <col min="6164" max="6164" width="65.5703125" style="54" bestFit="1" customWidth="1"/>
    <col min="6165" max="6165" width="65.7109375" style="54" bestFit="1" customWidth="1"/>
    <col min="6166" max="6166" width="4.7109375" style="54" bestFit="1" customWidth="1"/>
    <col min="6167" max="6393" width="9.140625" style="54"/>
    <col min="6394" max="6394" width="4.7109375" style="54" bestFit="1" customWidth="1"/>
    <col min="6395" max="6395" width="16.85546875" style="54" bestFit="1" customWidth="1"/>
    <col min="6396" max="6396" width="8.85546875" style="54" bestFit="1" customWidth="1"/>
    <col min="6397" max="6397" width="1.140625" style="54" bestFit="1" customWidth="1"/>
    <col min="6398" max="6398" width="25.140625" style="54" bestFit="1" customWidth="1"/>
    <col min="6399" max="6399" width="10.85546875" style="54" bestFit="1" customWidth="1"/>
    <col min="6400" max="6401" width="16.85546875" style="54" bestFit="1" customWidth="1"/>
    <col min="6402" max="6402" width="8.85546875" style="54" bestFit="1" customWidth="1"/>
    <col min="6403" max="6403" width="16" style="54" bestFit="1" customWidth="1"/>
    <col min="6404" max="6404" width="0.28515625" style="54" bestFit="1" customWidth="1"/>
    <col min="6405" max="6405" width="16" style="54" bestFit="1" customWidth="1"/>
    <col min="6406" max="6406" width="0.7109375" style="54" bestFit="1" customWidth="1"/>
    <col min="6407" max="6407" width="16.140625" style="54" bestFit="1" customWidth="1"/>
    <col min="6408" max="6408" width="12.5703125" style="54" bestFit="1" customWidth="1"/>
    <col min="6409" max="6409" width="4.42578125" style="54" bestFit="1" customWidth="1"/>
    <col min="6410" max="6410" width="20.85546875" style="54" bestFit="1" customWidth="1"/>
    <col min="6411" max="6411" width="16.85546875" style="54" bestFit="1" customWidth="1"/>
    <col min="6412" max="6412" width="17" style="54" bestFit="1" customWidth="1"/>
    <col min="6413" max="6413" width="20.85546875" style="54" bestFit="1" customWidth="1"/>
    <col min="6414" max="6414" width="22.140625" style="54" bestFit="1" customWidth="1"/>
    <col min="6415" max="6415" width="12.5703125" style="54" bestFit="1" customWidth="1"/>
    <col min="6416" max="6416" width="55.28515625" style="54" bestFit="1" customWidth="1"/>
    <col min="6417" max="6417" width="25.85546875" style="54" bestFit="1" customWidth="1"/>
    <col min="6418" max="6418" width="15.85546875" style="54" bestFit="1" customWidth="1"/>
    <col min="6419" max="6419" width="18.28515625" style="54" bestFit="1" customWidth="1"/>
    <col min="6420" max="6420" width="65.5703125" style="54" bestFit="1" customWidth="1"/>
    <col min="6421" max="6421" width="65.7109375" style="54" bestFit="1" customWidth="1"/>
    <col min="6422" max="6422" width="4.7109375" style="54" bestFit="1" customWidth="1"/>
    <col min="6423" max="6649" width="9.140625" style="54"/>
    <col min="6650" max="6650" width="4.7109375" style="54" bestFit="1" customWidth="1"/>
    <col min="6651" max="6651" width="16.85546875" style="54" bestFit="1" customWidth="1"/>
    <col min="6652" max="6652" width="8.85546875" style="54" bestFit="1" customWidth="1"/>
    <col min="6653" max="6653" width="1.140625" style="54" bestFit="1" customWidth="1"/>
    <col min="6654" max="6654" width="25.140625" style="54" bestFit="1" customWidth="1"/>
    <col min="6655" max="6655" width="10.85546875" style="54" bestFit="1" customWidth="1"/>
    <col min="6656" max="6657" width="16.85546875" style="54" bestFit="1" customWidth="1"/>
    <col min="6658" max="6658" width="8.85546875" style="54" bestFit="1" customWidth="1"/>
    <col min="6659" max="6659" width="16" style="54" bestFit="1" customWidth="1"/>
    <col min="6660" max="6660" width="0.28515625" style="54" bestFit="1" customWidth="1"/>
    <col min="6661" max="6661" width="16" style="54" bestFit="1" customWidth="1"/>
    <col min="6662" max="6662" width="0.7109375" style="54" bestFit="1" customWidth="1"/>
    <col min="6663" max="6663" width="16.140625" style="54" bestFit="1" customWidth="1"/>
    <col min="6664" max="6664" width="12.5703125" style="54" bestFit="1" customWidth="1"/>
    <col min="6665" max="6665" width="4.42578125" style="54" bestFit="1" customWidth="1"/>
    <col min="6666" max="6666" width="20.85546875" style="54" bestFit="1" customWidth="1"/>
    <col min="6667" max="6667" width="16.85546875" style="54" bestFit="1" customWidth="1"/>
    <col min="6668" max="6668" width="17" style="54" bestFit="1" customWidth="1"/>
    <col min="6669" max="6669" width="20.85546875" style="54" bestFit="1" customWidth="1"/>
    <col min="6670" max="6670" width="22.140625" style="54" bestFit="1" customWidth="1"/>
    <col min="6671" max="6671" width="12.5703125" style="54" bestFit="1" customWidth="1"/>
    <col min="6672" max="6672" width="55.28515625" style="54" bestFit="1" customWidth="1"/>
    <col min="6673" max="6673" width="25.85546875" style="54" bestFit="1" customWidth="1"/>
    <col min="6674" max="6674" width="15.85546875" style="54" bestFit="1" customWidth="1"/>
    <col min="6675" max="6675" width="18.28515625" style="54" bestFit="1" customWidth="1"/>
    <col min="6676" max="6676" width="65.5703125" style="54" bestFit="1" customWidth="1"/>
    <col min="6677" max="6677" width="65.7109375" style="54" bestFit="1" customWidth="1"/>
    <col min="6678" max="6678" width="4.7109375" style="54" bestFit="1" customWidth="1"/>
    <col min="6679" max="6905" width="9.140625" style="54"/>
    <col min="6906" max="6906" width="4.7109375" style="54" bestFit="1" customWidth="1"/>
    <col min="6907" max="6907" width="16.85546875" style="54" bestFit="1" customWidth="1"/>
    <col min="6908" max="6908" width="8.85546875" style="54" bestFit="1" customWidth="1"/>
    <col min="6909" max="6909" width="1.140625" style="54" bestFit="1" customWidth="1"/>
    <col min="6910" max="6910" width="25.140625" style="54" bestFit="1" customWidth="1"/>
    <col min="6911" max="6911" width="10.85546875" style="54" bestFit="1" customWidth="1"/>
    <col min="6912" max="6913" width="16.85546875" style="54" bestFit="1" customWidth="1"/>
    <col min="6914" max="6914" width="8.85546875" style="54" bestFit="1" customWidth="1"/>
    <col min="6915" max="6915" width="16" style="54" bestFit="1" customWidth="1"/>
    <col min="6916" max="6916" width="0.28515625" style="54" bestFit="1" customWidth="1"/>
    <col min="6917" max="6917" width="16" style="54" bestFit="1" customWidth="1"/>
    <col min="6918" max="6918" width="0.7109375" style="54" bestFit="1" customWidth="1"/>
    <col min="6919" max="6919" width="16.140625" style="54" bestFit="1" customWidth="1"/>
    <col min="6920" max="6920" width="12.5703125" style="54" bestFit="1" customWidth="1"/>
    <col min="6921" max="6921" width="4.42578125" style="54" bestFit="1" customWidth="1"/>
    <col min="6922" max="6922" width="20.85546875" style="54" bestFit="1" customWidth="1"/>
    <col min="6923" max="6923" width="16.85546875" style="54" bestFit="1" customWidth="1"/>
    <col min="6924" max="6924" width="17" style="54" bestFit="1" customWidth="1"/>
    <col min="6925" max="6925" width="20.85546875" style="54" bestFit="1" customWidth="1"/>
    <col min="6926" max="6926" width="22.140625" style="54" bestFit="1" customWidth="1"/>
    <col min="6927" max="6927" width="12.5703125" style="54" bestFit="1" customWidth="1"/>
    <col min="6928" max="6928" width="55.28515625" style="54" bestFit="1" customWidth="1"/>
    <col min="6929" max="6929" width="25.85546875" style="54" bestFit="1" customWidth="1"/>
    <col min="6930" max="6930" width="15.85546875" style="54" bestFit="1" customWidth="1"/>
    <col min="6931" max="6931" width="18.28515625" style="54" bestFit="1" customWidth="1"/>
    <col min="6932" max="6932" width="65.5703125" style="54" bestFit="1" customWidth="1"/>
    <col min="6933" max="6933" width="65.7109375" style="54" bestFit="1" customWidth="1"/>
    <col min="6934" max="6934" width="4.7109375" style="54" bestFit="1" customWidth="1"/>
    <col min="6935" max="7161" width="9.140625" style="54"/>
    <col min="7162" max="7162" width="4.7109375" style="54" bestFit="1" customWidth="1"/>
    <col min="7163" max="7163" width="16.85546875" style="54" bestFit="1" customWidth="1"/>
    <col min="7164" max="7164" width="8.85546875" style="54" bestFit="1" customWidth="1"/>
    <col min="7165" max="7165" width="1.140625" style="54" bestFit="1" customWidth="1"/>
    <col min="7166" max="7166" width="25.140625" style="54" bestFit="1" customWidth="1"/>
    <col min="7167" max="7167" width="10.85546875" style="54" bestFit="1" customWidth="1"/>
    <col min="7168" max="7169" width="16.85546875" style="54" bestFit="1" customWidth="1"/>
    <col min="7170" max="7170" width="8.85546875" style="54" bestFit="1" customWidth="1"/>
    <col min="7171" max="7171" width="16" style="54" bestFit="1" customWidth="1"/>
    <col min="7172" max="7172" width="0.28515625" style="54" bestFit="1" customWidth="1"/>
    <col min="7173" max="7173" width="16" style="54" bestFit="1" customWidth="1"/>
    <col min="7174" max="7174" width="0.7109375" style="54" bestFit="1" customWidth="1"/>
    <col min="7175" max="7175" width="16.140625" style="54" bestFit="1" customWidth="1"/>
    <col min="7176" max="7176" width="12.5703125" style="54" bestFit="1" customWidth="1"/>
    <col min="7177" max="7177" width="4.42578125" style="54" bestFit="1" customWidth="1"/>
    <col min="7178" max="7178" width="20.85546875" style="54" bestFit="1" customWidth="1"/>
    <col min="7179" max="7179" width="16.85546875" style="54" bestFit="1" customWidth="1"/>
    <col min="7180" max="7180" width="17" style="54" bestFit="1" customWidth="1"/>
    <col min="7181" max="7181" width="20.85546875" style="54" bestFit="1" customWidth="1"/>
    <col min="7182" max="7182" width="22.140625" style="54" bestFit="1" customWidth="1"/>
    <col min="7183" max="7183" width="12.5703125" style="54" bestFit="1" customWidth="1"/>
    <col min="7184" max="7184" width="55.28515625" style="54" bestFit="1" customWidth="1"/>
    <col min="7185" max="7185" width="25.85546875" style="54" bestFit="1" customWidth="1"/>
    <col min="7186" max="7186" width="15.85546875" style="54" bestFit="1" customWidth="1"/>
    <col min="7187" max="7187" width="18.28515625" style="54" bestFit="1" customWidth="1"/>
    <col min="7188" max="7188" width="65.5703125" style="54" bestFit="1" customWidth="1"/>
    <col min="7189" max="7189" width="65.7109375" style="54" bestFit="1" customWidth="1"/>
    <col min="7190" max="7190" width="4.7109375" style="54" bestFit="1" customWidth="1"/>
    <col min="7191" max="7417" width="9.140625" style="54"/>
    <col min="7418" max="7418" width="4.7109375" style="54" bestFit="1" customWidth="1"/>
    <col min="7419" max="7419" width="16.85546875" style="54" bestFit="1" customWidth="1"/>
    <col min="7420" max="7420" width="8.85546875" style="54" bestFit="1" customWidth="1"/>
    <col min="7421" max="7421" width="1.140625" style="54" bestFit="1" customWidth="1"/>
    <col min="7422" max="7422" width="25.140625" style="54" bestFit="1" customWidth="1"/>
    <col min="7423" max="7423" width="10.85546875" style="54" bestFit="1" customWidth="1"/>
    <col min="7424" max="7425" width="16.85546875" style="54" bestFit="1" customWidth="1"/>
    <col min="7426" max="7426" width="8.85546875" style="54" bestFit="1" customWidth="1"/>
    <col min="7427" max="7427" width="16" style="54" bestFit="1" customWidth="1"/>
    <col min="7428" max="7428" width="0.28515625" style="54" bestFit="1" customWidth="1"/>
    <col min="7429" max="7429" width="16" style="54" bestFit="1" customWidth="1"/>
    <col min="7430" max="7430" width="0.7109375" style="54" bestFit="1" customWidth="1"/>
    <col min="7431" max="7431" width="16.140625" style="54" bestFit="1" customWidth="1"/>
    <col min="7432" max="7432" width="12.5703125" style="54" bestFit="1" customWidth="1"/>
    <col min="7433" max="7433" width="4.42578125" style="54" bestFit="1" customWidth="1"/>
    <col min="7434" max="7434" width="20.85546875" style="54" bestFit="1" customWidth="1"/>
    <col min="7435" max="7435" width="16.85546875" style="54" bestFit="1" customWidth="1"/>
    <col min="7436" max="7436" width="17" style="54" bestFit="1" customWidth="1"/>
    <col min="7437" max="7437" width="20.85546875" style="54" bestFit="1" customWidth="1"/>
    <col min="7438" max="7438" width="22.140625" style="54" bestFit="1" customWidth="1"/>
    <col min="7439" max="7439" width="12.5703125" style="54" bestFit="1" customWidth="1"/>
    <col min="7440" max="7440" width="55.28515625" style="54" bestFit="1" customWidth="1"/>
    <col min="7441" max="7441" width="25.85546875" style="54" bestFit="1" customWidth="1"/>
    <col min="7442" max="7442" width="15.85546875" style="54" bestFit="1" customWidth="1"/>
    <col min="7443" max="7443" width="18.28515625" style="54" bestFit="1" customWidth="1"/>
    <col min="7444" max="7444" width="65.5703125" style="54" bestFit="1" customWidth="1"/>
    <col min="7445" max="7445" width="65.7109375" style="54" bestFit="1" customWidth="1"/>
    <col min="7446" max="7446" width="4.7109375" style="54" bestFit="1" customWidth="1"/>
    <col min="7447" max="7673" width="9.140625" style="54"/>
    <col min="7674" max="7674" width="4.7109375" style="54" bestFit="1" customWidth="1"/>
    <col min="7675" max="7675" width="16.85546875" style="54" bestFit="1" customWidth="1"/>
    <col min="7676" max="7676" width="8.85546875" style="54" bestFit="1" customWidth="1"/>
    <col min="7677" max="7677" width="1.140625" style="54" bestFit="1" customWidth="1"/>
    <col min="7678" max="7678" width="25.140625" style="54" bestFit="1" customWidth="1"/>
    <col min="7679" max="7679" width="10.85546875" style="54" bestFit="1" customWidth="1"/>
    <col min="7680" max="7681" width="16.85546875" style="54" bestFit="1" customWidth="1"/>
    <col min="7682" max="7682" width="8.85546875" style="54" bestFit="1" customWidth="1"/>
    <col min="7683" max="7683" width="16" style="54" bestFit="1" customWidth="1"/>
    <col min="7684" max="7684" width="0.28515625" style="54" bestFit="1" customWidth="1"/>
    <col min="7685" max="7685" width="16" style="54" bestFit="1" customWidth="1"/>
    <col min="7686" max="7686" width="0.7109375" style="54" bestFit="1" customWidth="1"/>
    <col min="7687" max="7687" width="16.140625" style="54" bestFit="1" customWidth="1"/>
    <col min="7688" max="7688" width="12.5703125" style="54" bestFit="1" customWidth="1"/>
    <col min="7689" max="7689" width="4.42578125" style="54" bestFit="1" customWidth="1"/>
    <col min="7690" max="7690" width="20.85546875" style="54" bestFit="1" customWidth="1"/>
    <col min="7691" max="7691" width="16.85546875" style="54" bestFit="1" customWidth="1"/>
    <col min="7692" max="7692" width="17" style="54" bestFit="1" customWidth="1"/>
    <col min="7693" max="7693" width="20.85546875" style="54" bestFit="1" customWidth="1"/>
    <col min="7694" max="7694" width="22.140625" style="54" bestFit="1" customWidth="1"/>
    <col min="7695" max="7695" width="12.5703125" style="54" bestFit="1" customWidth="1"/>
    <col min="7696" max="7696" width="55.28515625" style="54" bestFit="1" customWidth="1"/>
    <col min="7697" max="7697" width="25.85546875" style="54" bestFit="1" customWidth="1"/>
    <col min="7698" max="7698" width="15.85546875" style="54" bestFit="1" customWidth="1"/>
    <col min="7699" max="7699" width="18.28515625" style="54" bestFit="1" customWidth="1"/>
    <col min="7700" max="7700" width="65.5703125" style="54" bestFit="1" customWidth="1"/>
    <col min="7701" max="7701" width="65.7109375" style="54" bestFit="1" customWidth="1"/>
    <col min="7702" max="7702" width="4.7109375" style="54" bestFit="1" customWidth="1"/>
    <col min="7703" max="7929" width="9.140625" style="54"/>
    <col min="7930" max="7930" width="4.7109375" style="54" bestFit="1" customWidth="1"/>
    <col min="7931" max="7931" width="16.85546875" style="54" bestFit="1" customWidth="1"/>
    <col min="7932" max="7932" width="8.85546875" style="54" bestFit="1" customWidth="1"/>
    <col min="7933" max="7933" width="1.140625" style="54" bestFit="1" customWidth="1"/>
    <col min="7934" max="7934" width="25.140625" style="54" bestFit="1" customWidth="1"/>
    <col min="7935" max="7935" width="10.85546875" style="54" bestFit="1" customWidth="1"/>
    <col min="7936" max="7937" width="16.85546875" style="54" bestFit="1" customWidth="1"/>
    <col min="7938" max="7938" width="8.85546875" style="54" bestFit="1" customWidth="1"/>
    <col min="7939" max="7939" width="16" style="54" bestFit="1" customWidth="1"/>
    <col min="7940" max="7940" width="0.28515625" style="54" bestFit="1" customWidth="1"/>
    <col min="7941" max="7941" width="16" style="54" bestFit="1" customWidth="1"/>
    <col min="7942" max="7942" width="0.7109375" style="54" bestFit="1" customWidth="1"/>
    <col min="7943" max="7943" width="16.140625" style="54" bestFit="1" customWidth="1"/>
    <col min="7944" max="7944" width="12.5703125" style="54" bestFit="1" customWidth="1"/>
    <col min="7945" max="7945" width="4.42578125" style="54" bestFit="1" customWidth="1"/>
    <col min="7946" max="7946" width="20.85546875" style="54" bestFit="1" customWidth="1"/>
    <col min="7947" max="7947" width="16.85546875" style="54" bestFit="1" customWidth="1"/>
    <col min="7948" max="7948" width="17" style="54" bestFit="1" customWidth="1"/>
    <col min="7949" max="7949" width="20.85546875" style="54" bestFit="1" customWidth="1"/>
    <col min="7950" max="7950" width="22.140625" style="54" bestFit="1" customWidth="1"/>
    <col min="7951" max="7951" width="12.5703125" style="54" bestFit="1" customWidth="1"/>
    <col min="7952" max="7952" width="55.28515625" style="54" bestFit="1" customWidth="1"/>
    <col min="7953" max="7953" width="25.85546875" style="54" bestFit="1" customWidth="1"/>
    <col min="7954" max="7954" width="15.85546875" style="54" bestFit="1" customWidth="1"/>
    <col min="7955" max="7955" width="18.28515625" style="54" bestFit="1" customWidth="1"/>
    <col min="7956" max="7956" width="65.5703125" style="54" bestFit="1" customWidth="1"/>
    <col min="7957" max="7957" width="65.7109375" style="54" bestFit="1" customWidth="1"/>
    <col min="7958" max="7958" width="4.7109375" style="54" bestFit="1" customWidth="1"/>
    <col min="7959" max="8185" width="9.140625" style="54"/>
    <col min="8186" max="8186" width="4.7109375" style="54" bestFit="1" customWidth="1"/>
    <col min="8187" max="8187" width="16.85546875" style="54" bestFit="1" customWidth="1"/>
    <col min="8188" max="8188" width="8.85546875" style="54" bestFit="1" customWidth="1"/>
    <col min="8189" max="8189" width="1.140625" style="54" bestFit="1" customWidth="1"/>
    <col min="8190" max="8190" width="25.140625" style="54" bestFit="1" customWidth="1"/>
    <col min="8191" max="8191" width="10.85546875" style="54" bestFit="1" customWidth="1"/>
    <col min="8192" max="8193" width="16.85546875" style="54" bestFit="1" customWidth="1"/>
    <col min="8194" max="8194" width="8.85546875" style="54" bestFit="1" customWidth="1"/>
    <col min="8195" max="8195" width="16" style="54" bestFit="1" customWidth="1"/>
    <col min="8196" max="8196" width="0.28515625" style="54" bestFit="1" customWidth="1"/>
    <col min="8197" max="8197" width="16" style="54" bestFit="1" customWidth="1"/>
    <col min="8198" max="8198" width="0.7109375" style="54" bestFit="1" customWidth="1"/>
    <col min="8199" max="8199" width="16.140625" style="54" bestFit="1" customWidth="1"/>
    <col min="8200" max="8200" width="12.5703125" style="54" bestFit="1" customWidth="1"/>
    <col min="8201" max="8201" width="4.42578125" style="54" bestFit="1" customWidth="1"/>
    <col min="8202" max="8202" width="20.85546875" style="54" bestFit="1" customWidth="1"/>
    <col min="8203" max="8203" width="16.85546875" style="54" bestFit="1" customWidth="1"/>
    <col min="8204" max="8204" width="17" style="54" bestFit="1" customWidth="1"/>
    <col min="8205" max="8205" width="20.85546875" style="54" bestFit="1" customWidth="1"/>
    <col min="8206" max="8206" width="22.140625" style="54" bestFit="1" customWidth="1"/>
    <col min="8207" max="8207" width="12.5703125" style="54" bestFit="1" customWidth="1"/>
    <col min="8208" max="8208" width="55.28515625" style="54" bestFit="1" customWidth="1"/>
    <col min="8209" max="8209" width="25.85546875" style="54" bestFit="1" customWidth="1"/>
    <col min="8210" max="8210" width="15.85546875" style="54" bestFit="1" customWidth="1"/>
    <col min="8211" max="8211" width="18.28515625" style="54" bestFit="1" customWidth="1"/>
    <col min="8212" max="8212" width="65.5703125" style="54" bestFit="1" customWidth="1"/>
    <col min="8213" max="8213" width="65.7109375" style="54" bestFit="1" customWidth="1"/>
    <col min="8214" max="8214" width="4.7109375" style="54" bestFit="1" customWidth="1"/>
    <col min="8215" max="8441" width="9.140625" style="54"/>
    <col min="8442" max="8442" width="4.7109375" style="54" bestFit="1" customWidth="1"/>
    <col min="8443" max="8443" width="16.85546875" style="54" bestFit="1" customWidth="1"/>
    <col min="8444" max="8444" width="8.85546875" style="54" bestFit="1" customWidth="1"/>
    <col min="8445" max="8445" width="1.140625" style="54" bestFit="1" customWidth="1"/>
    <col min="8446" max="8446" width="25.140625" style="54" bestFit="1" customWidth="1"/>
    <col min="8447" max="8447" width="10.85546875" style="54" bestFit="1" customWidth="1"/>
    <col min="8448" max="8449" width="16.85546875" style="54" bestFit="1" customWidth="1"/>
    <col min="8450" max="8450" width="8.85546875" style="54" bestFit="1" customWidth="1"/>
    <col min="8451" max="8451" width="16" style="54" bestFit="1" customWidth="1"/>
    <col min="8452" max="8452" width="0.28515625" style="54" bestFit="1" customWidth="1"/>
    <col min="8453" max="8453" width="16" style="54" bestFit="1" customWidth="1"/>
    <col min="8454" max="8454" width="0.7109375" style="54" bestFit="1" customWidth="1"/>
    <col min="8455" max="8455" width="16.140625" style="54" bestFit="1" customWidth="1"/>
    <col min="8456" max="8456" width="12.5703125" style="54" bestFit="1" customWidth="1"/>
    <col min="8457" max="8457" width="4.42578125" style="54" bestFit="1" customWidth="1"/>
    <col min="8458" max="8458" width="20.85546875" style="54" bestFit="1" customWidth="1"/>
    <col min="8459" max="8459" width="16.85546875" style="54" bestFit="1" customWidth="1"/>
    <col min="8460" max="8460" width="17" style="54" bestFit="1" customWidth="1"/>
    <col min="8461" max="8461" width="20.85546875" style="54" bestFit="1" customWidth="1"/>
    <col min="8462" max="8462" width="22.140625" style="54" bestFit="1" customWidth="1"/>
    <col min="8463" max="8463" width="12.5703125" style="54" bestFit="1" customWidth="1"/>
    <col min="8464" max="8464" width="55.28515625" style="54" bestFit="1" customWidth="1"/>
    <col min="8465" max="8465" width="25.85546875" style="54" bestFit="1" customWidth="1"/>
    <col min="8466" max="8466" width="15.85546875" style="54" bestFit="1" customWidth="1"/>
    <col min="8467" max="8467" width="18.28515625" style="54" bestFit="1" customWidth="1"/>
    <col min="8468" max="8468" width="65.5703125" style="54" bestFit="1" customWidth="1"/>
    <col min="8469" max="8469" width="65.7109375" style="54" bestFit="1" customWidth="1"/>
    <col min="8470" max="8470" width="4.7109375" style="54" bestFit="1" customWidth="1"/>
    <col min="8471" max="8697" width="9.140625" style="54"/>
    <col min="8698" max="8698" width="4.7109375" style="54" bestFit="1" customWidth="1"/>
    <col min="8699" max="8699" width="16.85546875" style="54" bestFit="1" customWidth="1"/>
    <col min="8700" max="8700" width="8.85546875" style="54" bestFit="1" customWidth="1"/>
    <col min="8701" max="8701" width="1.140625" style="54" bestFit="1" customWidth="1"/>
    <col min="8702" max="8702" width="25.140625" style="54" bestFit="1" customWidth="1"/>
    <col min="8703" max="8703" width="10.85546875" style="54" bestFit="1" customWidth="1"/>
    <col min="8704" max="8705" width="16.85546875" style="54" bestFit="1" customWidth="1"/>
    <col min="8706" max="8706" width="8.85546875" style="54" bestFit="1" customWidth="1"/>
    <col min="8707" max="8707" width="16" style="54" bestFit="1" customWidth="1"/>
    <col min="8708" max="8708" width="0.28515625" style="54" bestFit="1" customWidth="1"/>
    <col min="8709" max="8709" width="16" style="54" bestFit="1" customWidth="1"/>
    <col min="8710" max="8710" width="0.7109375" style="54" bestFit="1" customWidth="1"/>
    <col min="8711" max="8711" width="16.140625" style="54" bestFit="1" customWidth="1"/>
    <col min="8712" max="8712" width="12.5703125" style="54" bestFit="1" customWidth="1"/>
    <col min="8713" max="8713" width="4.42578125" style="54" bestFit="1" customWidth="1"/>
    <col min="8714" max="8714" width="20.85546875" style="54" bestFit="1" customWidth="1"/>
    <col min="8715" max="8715" width="16.85546875" style="54" bestFit="1" customWidth="1"/>
    <col min="8716" max="8716" width="17" style="54" bestFit="1" customWidth="1"/>
    <col min="8717" max="8717" width="20.85546875" style="54" bestFit="1" customWidth="1"/>
    <col min="8718" max="8718" width="22.140625" style="54" bestFit="1" customWidth="1"/>
    <col min="8719" max="8719" width="12.5703125" style="54" bestFit="1" customWidth="1"/>
    <col min="8720" max="8720" width="55.28515625" style="54" bestFit="1" customWidth="1"/>
    <col min="8721" max="8721" width="25.85546875" style="54" bestFit="1" customWidth="1"/>
    <col min="8722" max="8722" width="15.85546875" style="54" bestFit="1" customWidth="1"/>
    <col min="8723" max="8723" width="18.28515625" style="54" bestFit="1" customWidth="1"/>
    <col min="8724" max="8724" width="65.5703125" style="54" bestFit="1" customWidth="1"/>
    <col min="8725" max="8725" width="65.7109375" style="54" bestFit="1" customWidth="1"/>
    <col min="8726" max="8726" width="4.7109375" style="54" bestFit="1" customWidth="1"/>
    <col min="8727" max="8953" width="9.140625" style="54"/>
    <col min="8954" max="8954" width="4.7109375" style="54" bestFit="1" customWidth="1"/>
    <col min="8955" max="8955" width="16.85546875" style="54" bestFit="1" customWidth="1"/>
    <col min="8956" max="8956" width="8.85546875" style="54" bestFit="1" customWidth="1"/>
    <col min="8957" max="8957" width="1.140625" style="54" bestFit="1" customWidth="1"/>
    <col min="8958" max="8958" width="25.140625" style="54" bestFit="1" customWidth="1"/>
    <col min="8959" max="8959" width="10.85546875" style="54" bestFit="1" customWidth="1"/>
    <col min="8960" max="8961" width="16.85546875" style="54" bestFit="1" customWidth="1"/>
    <col min="8962" max="8962" width="8.85546875" style="54" bestFit="1" customWidth="1"/>
    <col min="8963" max="8963" width="16" style="54" bestFit="1" customWidth="1"/>
    <col min="8964" max="8964" width="0.28515625" style="54" bestFit="1" customWidth="1"/>
    <col min="8965" max="8965" width="16" style="54" bestFit="1" customWidth="1"/>
    <col min="8966" max="8966" width="0.7109375" style="54" bestFit="1" customWidth="1"/>
    <col min="8967" max="8967" width="16.140625" style="54" bestFit="1" customWidth="1"/>
    <col min="8968" max="8968" width="12.5703125" style="54" bestFit="1" customWidth="1"/>
    <col min="8969" max="8969" width="4.42578125" style="54" bestFit="1" customWidth="1"/>
    <col min="8970" max="8970" width="20.85546875" style="54" bestFit="1" customWidth="1"/>
    <col min="8971" max="8971" width="16.85546875" style="54" bestFit="1" customWidth="1"/>
    <col min="8972" max="8972" width="17" style="54" bestFit="1" customWidth="1"/>
    <col min="8973" max="8973" width="20.85546875" style="54" bestFit="1" customWidth="1"/>
    <col min="8974" max="8974" width="22.140625" style="54" bestFit="1" customWidth="1"/>
    <col min="8975" max="8975" width="12.5703125" style="54" bestFit="1" customWidth="1"/>
    <col min="8976" max="8976" width="55.28515625" style="54" bestFit="1" customWidth="1"/>
    <col min="8977" max="8977" width="25.85546875" style="54" bestFit="1" customWidth="1"/>
    <col min="8978" max="8978" width="15.85546875" style="54" bestFit="1" customWidth="1"/>
    <col min="8979" max="8979" width="18.28515625" style="54" bestFit="1" customWidth="1"/>
    <col min="8980" max="8980" width="65.5703125" style="54" bestFit="1" customWidth="1"/>
    <col min="8981" max="8981" width="65.7109375" style="54" bestFit="1" customWidth="1"/>
    <col min="8982" max="8982" width="4.7109375" style="54" bestFit="1" customWidth="1"/>
    <col min="8983" max="9209" width="9.140625" style="54"/>
    <col min="9210" max="9210" width="4.7109375" style="54" bestFit="1" customWidth="1"/>
    <col min="9211" max="9211" width="16.85546875" style="54" bestFit="1" customWidth="1"/>
    <col min="9212" max="9212" width="8.85546875" style="54" bestFit="1" customWidth="1"/>
    <col min="9213" max="9213" width="1.140625" style="54" bestFit="1" customWidth="1"/>
    <col min="9214" max="9214" width="25.140625" style="54" bestFit="1" customWidth="1"/>
    <col min="9215" max="9215" width="10.85546875" style="54" bestFit="1" customWidth="1"/>
    <col min="9216" max="9217" width="16.85546875" style="54" bestFit="1" customWidth="1"/>
    <col min="9218" max="9218" width="8.85546875" style="54" bestFit="1" customWidth="1"/>
    <col min="9219" max="9219" width="16" style="54" bestFit="1" customWidth="1"/>
    <col min="9220" max="9220" width="0.28515625" style="54" bestFit="1" customWidth="1"/>
    <col min="9221" max="9221" width="16" style="54" bestFit="1" customWidth="1"/>
    <col min="9222" max="9222" width="0.7109375" style="54" bestFit="1" customWidth="1"/>
    <col min="9223" max="9223" width="16.140625" style="54" bestFit="1" customWidth="1"/>
    <col min="9224" max="9224" width="12.5703125" style="54" bestFit="1" customWidth="1"/>
    <col min="9225" max="9225" width="4.42578125" style="54" bestFit="1" customWidth="1"/>
    <col min="9226" max="9226" width="20.85546875" style="54" bestFit="1" customWidth="1"/>
    <col min="9227" max="9227" width="16.85546875" style="54" bestFit="1" customWidth="1"/>
    <col min="9228" max="9228" width="17" style="54" bestFit="1" customWidth="1"/>
    <col min="9229" max="9229" width="20.85546875" style="54" bestFit="1" customWidth="1"/>
    <col min="9230" max="9230" width="22.140625" style="54" bestFit="1" customWidth="1"/>
    <col min="9231" max="9231" width="12.5703125" style="54" bestFit="1" customWidth="1"/>
    <col min="9232" max="9232" width="55.28515625" style="54" bestFit="1" customWidth="1"/>
    <col min="9233" max="9233" width="25.85546875" style="54" bestFit="1" customWidth="1"/>
    <col min="9234" max="9234" width="15.85546875" style="54" bestFit="1" customWidth="1"/>
    <col min="9235" max="9235" width="18.28515625" style="54" bestFit="1" customWidth="1"/>
    <col min="9236" max="9236" width="65.5703125" style="54" bestFit="1" customWidth="1"/>
    <col min="9237" max="9237" width="65.7109375" style="54" bestFit="1" customWidth="1"/>
    <col min="9238" max="9238" width="4.7109375" style="54" bestFit="1" customWidth="1"/>
    <col min="9239" max="9465" width="9.140625" style="54"/>
    <col min="9466" max="9466" width="4.7109375" style="54" bestFit="1" customWidth="1"/>
    <col min="9467" max="9467" width="16.85546875" style="54" bestFit="1" customWidth="1"/>
    <col min="9468" max="9468" width="8.85546875" style="54" bestFit="1" customWidth="1"/>
    <col min="9469" max="9469" width="1.140625" style="54" bestFit="1" customWidth="1"/>
    <col min="9470" max="9470" width="25.140625" style="54" bestFit="1" customWidth="1"/>
    <col min="9471" max="9471" width="10.85546875" style="54" bestFit="1" customWidth="1"/>
    <col min="9472" max="9473" width="16.85546875" style="54" bestFit="1" customWidth="1"/>
    <col min="9474" max="9474" width="8.85546875" style="54" bestFit="1" customWidth="1"/>
    <col min="9475" max="9475" width="16" style="54" bestFit="1" customWidth="1"/>
    <col min="9476" max="9476" width="0.28515625" style="54" bestFit="1" customWidth="1"/>
    <col min="9477" max="9477" width="16" style="54" bestFit="1" customWidth="1"/>
    <col min="9478" max="9478" width="0.7109375" style="54" bestFit="1" customWidth="1"/>
    <col min="9479" max="9479" width="16.140625" style="54" bestFit="1" customWidth="1"/>
    <col min="9480" max="9480" width="12.5703125" style="54" bestFit="1" customWidth="1"/>
    <col min="9481" max="9481" width="4.42578125" style="54" bestFit="1" customWidth="1"/>
    <col min="9482" max="9482" width="20.85546875" style="54" bestFit="1" customWidth="1"/>
    <col min="9483" max="9483" width="16.85546875" style="54" bestFit="1" customWidth="1"/>
    <col min="9484" max="9484" width="17" style="54" bestFit="1" customWidth="1"/>
    <col min="9485" max="9485" width="20.85546875" style="54" bestFit="1" customWidth="1"/>
    <col min="9486" max="9486" width="22.140625" style="54" bestFit="1" customWidth="1"/>
    <col min="9487" max="9487" width="12.5703125" style="54" bestFit="1" customWidth="1"/>
    <col min="9488" max="9488" width="55.28515625" style="54" bestFit="1" customWidth="1"/>
    <col min="9489" max="9489" width="25.85546875" style="54" bestFit="1" customWidth="1"/>
    <col min="9490" max="9490" width="15.85546875" style="54" bestFit="1" customWidth="1"/>
    <col min="9491" max="9491" width="18.28515625" style="54" bestFit="1" customWidth="1"/>
    <col min="9492" max="9492" width="65.5703125" style="54" bestFit="1" customWidth="1"/>
    <col min="9493" max="9493" width="65.7109375" style="54" bestFit="1" customWidth="1"/>
    <col min="9494" max="9494" width="4.7109375" style="54" bestFit="1" customWidth="1"/>
    <col min="9495" max="9721" width="9.140625" style="54"/>
    <col min="9722" max="9722" width="4.7109375" style="54" bestFit="1" customWidth="1"/>
    <col min="9723" max="9723" width="16.85546875" style="54" bestFit="1" customWidth="1"/>
    <col min="9724" max="9724" width="8.85546875" style="54" bestFit="1" customWidth="1"/>
    <col min="9725" max="9725" width="1.140625" style="54" bestFit="1" customWidth="1"/>
    <col min="9726" max="9726" width="25.140625" style="54" bestFit="1" customWidth="1"/>
    <col min="9727" max="9727" width="10.85546875" style="54" bestFit="1" customWidth="1"/>
    <col min="9728" max="9729" width="16.85546875" style="54" bestFit="1" customWidth="1"/>
    <col min="9730" max="9730" width="8.85546875" style="54" bestFit="1" customWidth="1"/>
    <col min="9731" max="9731" width="16" style="54" bestFit="1" customWidth="1"/>
    <col min="9732" max="9732" width="0.28515625" style="54" bestFit="1" customWidth="1"/>
    <col min="9733" max="9733" width="16" style="54" bestFit="1" customWidth="1"/>
    <col min="9734" max="9734" width="0.7109375" style="54" bestFit="1" customWidth="1"/>
    <col min="9735" max="9735" width="16.140625" style="54" bestFit="1" customWidth="1"/>
    <col min="9736" max="9736" width="12.5703125" style="54" bestFit="1" customWidth="1"/>
    <col min="9737" max="9737" width="4.42578125" style="54" bestFit="1" customWidth="1"/>
    <col min="9738" max="9738" width="20.85546875" style="54" bestFit="1" customWidth="1"/>
    <col min="9739" max="9739" width="16.85546875" style="54" bestFit="1" customWidth="1"/>
    <col min="9740" max="9740" width="17" style="54" bestFit="1" customWidth="1"/>
    <col min="9741" max="9741" width="20.85546875" style="54" bestFit="1" customWidth="1"/>
    <col min="9742" max="9742" width="22.140625" style="54" bestFit="1" customWidth="1"/>
    <col min="9743" max="9743" width="12.5703125" style="54" bestFit="1" customWidth="1"/>
    <col min="9744" max="9744" width="55.28515625" style="54" bestFit="1" customWidth="1"/>
    <col min="9745" max="9745" width="25.85546875" style="54" bestFit="1" customWidth="1"/>
    <col min="9746" max="9746" width="15.85546875" style="54" bestFit="1" customWidth="1"/>
    <col min="9747" max="9747" width="18.28515625" style="54" bestFit="1" customWidth="1"/>
    <col min="9748" max="9748" width="65.5703125" style="54" bestFit="1" customWidth="1"/>
    <col min="9749" max="9749" width="65.7109375" style="54" bestFit="1" customWidth="1"/>
    <col min="9750" max="9750" width="4.7109375" style="54" bestFit="1" customWidth="1"/>
    <col min="9751" max="9977" width="9.140625" style="54"/>
    <col min="9978" max="9978" width="4.7109375" style="54" bestFit="1" customWidth="1"/>
    <col min="9979" max="9979" width="16.85546875" style="54" bestFit="1" customWidth="1"/>
    <col min="9980" max="9980" width="8.85546875" style="54" bestFit="1" customWidth="1"/>
    <col min="9981" max="9981" width="1.140625" style="54" bestFit="1" customWidth="1"/>
    <col min="9982" max="9982" width="25.140625" style="54" bestFit="1" customWidth="1"/>
    <col min="9983" max="9983" width="10.85546875" style="54" bestFit="1" customWidth="1"/>
    <col min="9984" max="9985" width="16.85546875" style="54" bestFit="1" customWidth="1"/>
    <col min="9986" max="9986" width="8.85546875" style="54" bestFit="1" customWidth="1"/>
    <col min="9987" max="9987" width="16" style="54" bestFit="1" customWidth="1"/>
    <col min="9988" max="9988" width="0.28515625" style="54" bestFit="1" customWidth="1"/>
    <col min="9989" max="9989" width="16" style="54" bestFit="1" customWidth="1"/>
    <col min="9990" max="9990" width="0.7109375" style="54" bestFit="1" customWidth="1"/>
    <col min="9991" max="9991" width="16.140625" style="54" bestFit="1" customWidth="1"/>
    <col min="9992" max="9992" width="12.5703125" style="54" bestFit="1" customWidth="1"/>
    <col min="9993" max="9993" width="4.42578125" style="54" bestFit="1" customWidth="1"/>
    <col min="9994" max="9994" width="20.85546875" style="54" bestFit="1" customWidth="1"/>
    <col min="9995" max="9995" width="16.85546875" style="54" bestFit="1" customWidth="1"/>
    <col min="9996" max="9996" width="17" style="54" bestFit="1" customWidth="1"/>
    <col min="9997" max="9997" width="20.85546875" style="54" bestFit="1" customWidth="1"/>
    <col min="9998" max="9998" width="22.140625" style="54" bestFit="1" customWidth="1"/>
    <col min="9999" max="9999" width="12.5703125" style="54" bestFit="1" customWidth="1"/>
    <col min="10000" max="10000" width="55.28515625" style="54" bestFit="1" customWidth="1"/>
    <col min="10001" max="10001" width="25.85546875" style="54" bestFit="1" customWidth="1"/>
    <col min="10002" max="10002" width="15.85546875" style="54" bestFit="1" customWidth="1"/>
    <col min="10003" max="10003" width="18.28515625" style="54" bestFit="1" customWidth="1"/>
    <col min="10004" max="10004" width="65.5703125" style="54" bestFit="1" customWidth="1"/>
    <col min="10005" max="10005" width="65.7109375" style="54" bestFit="1" customWidth="1"/>
    <col min="10006" max="10006" width="4.7109375" style="54" bestFit="1" customWidth="1"/>
    <col min="10007" max="10233" width="9.140625" style="54"/>
    <col min="10234" max="10234" width="4.7109375" style="54" bestFit="1" customWidth="1"/>
    <col min="10235" max="10235" width="16.85546875" style="54" bestFit="1" customWidth="1"/>
    <col min="10236" max="10236" width="8.85546875" style="54" bestFit="1" customWidth="1"/>
    <col min="10237" max="10237" width="1.140625" style="54" bestFit="1" customWidth="1"/>
    <col min="10238" max="10238" width="25.140625" style="54" bestFit="1" customWidth="1"/>
    <col min="10239" max="10239" width="10.85546875" style="54" bestFit="1" customWidth="1"/>
    <col min="10240" max="10241" width="16.85546875" style="54" bestFit="1" customWidth="1"/>
    <col min="10242" max="10242" width="8.85546875" style="54" bestFit="1" customWidth="1"/>
    <col min="10243" max="10243" width="16" style="54" bestFit="1" customWidth="1"/>
    <col min="10244" max="10244" width="0.28515625" style="54" bestFit="1" customWidth="1"/>
    <col min="10245" max="10245" width="16" style="54" bestFit="1" customWidth="1"/>
    <col min="10246" max="10246" width="0.7109375" style="54" bestFit="1" customWidth="1"/>
    <col min="10247" max="10247" width="16.140625" style="54" bestFit="1" customWidth="1"/>
    <col min="10248" max="10248" width="12.5703125" style="54" bestFit="1" customWidth="1"/>
    <col min="10249" max="10249" width="4.42578125" style="54" bestFit="1" customWidth="1"/>
    <col min="10250" max="10250" width="20.85546875" style="54" bestFit="1" customWidth="1"/>
    <col min="10251" max="10251" width="16.85546875" style="54" bestFit="1" customWidth="1"/>
    <col min="10252" max="10252" width="17" style="54" bestFit="1" customWidth="1"/>
    <col min="10253" max="10253" width="20.85546875" style="54" bestFit="1" customWidth="1"/>
    <col min="10254" max="10254" width="22.140625" style="54" bestFit="1" customWidth="1"/>
    <col min="10255" max="10255" width="12.5703125" style="54" bestFit="1" customWidth="1"/>
    <col min="10256" max="10256" width="55.28515625" style="54" bestFit="1" customWidth="1"/>
    <col min="10257" max="10257" width="25.85546875" style="54" bestFit="1" customWidth="1"/>
    <col min="10258" max="10258" width="15.85546875" style="54" bestFit="1" customWidth="1"/>
    <col min="10259" max="10259" width="18.28515625" style="54" bestFit="1" customWidth="1"/>
    <col min="10260" max="10260" width="65.5703125" style="54" bestFit="1" customWidth="1"/>
    <col min="10261" max="10261" width="65.7109375" style="54" bestFit="1" customWidth="1"/>
    <col min="10262" max="10262" width="4.7109375" style="54" bestFit="1" customWidth="1"/>
    <col min="10263" max="10489" width="9.140625" style="54"/>
    <col min="10490" max="10490" width="4.7109375" style="54" bestFit="1" customWidth="1"/>
    <col min="10491" max="10491" width="16.85546875" style="54" bestFit="1" customWidth="1"/>
    <col min="10492" max="10492" width="8.85546875" style="54" bestFit="1" customWidth="1"/>
    <col min="10493" max="10493" width="1.140625" style="54" bestFit="1" customWidth="1"/>
    <col min="10494" max="10494" width="25.140625" style="54" bestFit="1" customWidth="1"/>
    <col min="10495" max="10495" width="10.85546875" style="54" bestFit="1" customWidth="1"/>
    <col min="10496" max="10497" width="16.85546875" style="54" bestFit="1" customWidth="1"/>
    <col min="10498" max="10498" width="8.85546875" style="54" bestFit="1" customWidth="1"/>
    <col min="10499" max="10499" width="16" style="54" bestFit="1" customWidth="1"/>
    <col min="10500" max="10500" width="0.28515625" style="54" bestFit="1" customWidth="1"/>
    <col min="10501" max="10501" width="16" style="54" bestFit="1" customWidth="1"/>
    <col min="10502" max="10502" width="0.7109375" style="54" bestFit="1" customWidth="1"/>
    <col min="10503" max="10503" width="16.140625" style="54" bestFit="1" customWidth="1"/>
    <col min="10504" max="10504" width="12.5703125" style="54" bestFit="1" customWidth="1"/>
    <col min="10505" max="10505" width="4.42578125" style="54" bestFit="1" customWidth="1"/>
    <col min="10506" max="10506" width="20.85546875" style="54" bestFit="1" customWidth="1"/>
    <col min="10507" max="10507" width="16.85546875" style="54" bestFit="1" customWidth="1"/>
    <col min="10508" max="10508" width="17" style="54" bestFit="1" customWidth="1"/>
    <col min="10509" max="10509" width="20.85546875" style="54" bestFit="1" customWidth="1"/>
    <col min="10510" max="10510" width="22.140625" style="54" bestFit="1" customWidth="1"/>
    <col min="10511" max="10511" width="12.5703125" style="54" bestFit="1" customWidth="1"/>
    <col min="10512" max="10512" width="55.28515625" style="54" bestFit="1" customWidth="1"/>
    <col min="10513" max="10513" width="25.85546875" style="54" bestFit="1" customWidth="1"/>
    <col min="10514" max="10514" width="15.85546875" style="54" bestFit="1" customWidth="1"/>
    <col min="10515" max="10515" width="18.28515625" style="54" bestFit="1" customWidth="1"/>
    <col min="10516" max="10516" width="65.5703125" style="54" bestFit="1" customWidth="1"/>
    <col min="10517" max="10517" width="65.7109375" style="54" bestFit="1" customWidth="1"/>
    <col min="10518" max="10518" width="4.7109375" style="54" bestFit="1" customWidth="1"/>
    <col min="10519" max="10745" width="9.140625" style="54"/>
    <col min="10746" max="10746" width="4.7109375" style="54" bestFit="1" customWidth="1"/>
    <col min="10747" max="10747" width="16.85546875" style="54" bestFit="1" customWidth="1"/>
    <col min="10748" max="10748" width="8.85546875" style="54" bestFit="1" customWidth="1"/>
    <col min="10749" max="10749" width="1.140625" style="54" bestFit="1" customWidth="1"/>
    <col min="10750" max="10750" width="25.140625" style="54" bestFit="1" customWidth="1"/>
    <col min="10751" max="10751" width="10.85546875" style="54" bestFit="1" customWidth="1"/>
    <col min="10752" max="10753" width="16.85546875" style="54" bestFit="1" customWidth="1"/>
    <col min="10754" max="10754" width="8.85546875" style="54" bestFit="1" customWidth="1"/>
    <col min="10755" max="10755" width="16" style="54" bestFit="1" customWidth="1"/>
    <col min="10756" max="10756" width="0.28515625" style="54" bestFit="1" customWidth="1"/>
    <col min="10757" max="10757" width="16" style="54" bestFit="1" customWidth="1"/>
    <col min="10758" max="10758" width="0.7109375" style="54" bestFit="1" customWidth="1"/>
    <col min="10759" max="10759" width="16.140625" style="54" bestFit="1" customWidth="1"/>
    <col min="10760" max="10760" width="12.5703125" style="54" bestFit="1" customWidth="1"/>
    <col min="10761" max="10761" width="4.42578125" style="54" bestFit="1" customWidth="1"/>
    <col min="10762" max="10762" width="20.85546875" style="54" bestFit="1" customWidth="1"/>
    <col min="10763" max="10763" width="16.85546875" style="54" bestFit="1" customWidth="1"/>
    <col min="10764" max="10764" width="17" style="54" bestFit="1" customWidth="1"/>
    <col min="10765" max="10765" width="20.85546875" style="54" bestFit="1" customWidth="1"/>
    <col min="10766" max="10766" width="22.140625" style="54" bestFit="1" customWidth="1"/>
    <col min="10767" max="10767" width="12.5703125" style="54" bestFit="1" customWidth="1"/>
    <col min="10768" max="10768" width="55.28515625" style="54" bestFit="1" customWidth="1"/>
    <col min="10769" max="10769" width="25.85546875" style="54" bestFit="1" customWidth="1"/>
    <col min="10770" max="10770" width="15.85546875" style="54" bestFit="1" customWidth="1"/>
    <col min="10771" max="10771" width="18.28515625" style="54" bestFit="1" customWidth="1"/>
    <col min="10772" max="10772" width="65.5703125" style="54" bestFit="1" customWidth="1"/>
    <col min="10773" max="10773" width="65.7109375" style="54" bestFit="1" customWidth="1"/>
    <col min="10774" max="10774" width="4.7109375" style="54" bestFit="1" customWidth="1"/>
    <col min="10775" max="11001" width="9.140625" style="54"/>
    <col min="11002" max="11002" width="4.7109375" style="54" bestFit="1" customWidth="1"/>
    <col min="11003" max="11003" width="16.85546875" style="54" bestFit="1" customWidth="1"/>
    <col min="11004" max="11004" width="8.85546875" style="54" bestFit="1" customWidth="1"/>
    <col min="11005" max="11005" width="1.140625" style="54" bestFit="1" customWidth="1"/>
    <col min="11006" max="11006" width="25.140625" style="54" bestFit="1" customWidth="1"/>
    <col min="11007" max="11007" width="10.85546875" style="54" bestFit="1" customWidth="1"/>
    <col min="11008" max="11009" width="16.85546875" style="54" bestFit="1" customWidth="1"/>
    <col min="11010" max="11010" width="8.85546875" style="54" bestFit="1" customWidth="1"/>
    <col min="11011" max="11011" width="16" style="54" bestFit="1" customWidth="1"/>
    <col min="11012" max="11012" width="0.28515625" style="54" bestFit="1" customWidth="1"/>
    <col min="11013" max="11013" width="16" style="54" bestFit="1" customWidth="1"/>
    <col min="11014" max="11014" width="0.7109375" style="54" bestFit="1" customWidth="1"/>
    <col min="11015" max="11015" width="16.140625" style="54" bestFit="1" customWidth="1"/>
    <col min="11016" max="11016" width="12.5703125" style="54" bestFit="1" customWidth="1"/>
    <col min="11017" max="11017" width="4.42578125" style="54" bestFit="1" customWidth="1"/>
    <col min="11018" max="11018" width="20.85546875" style="54" bestFit="1" customWidth="1"/>
    <col min="11019" max="11019" width="16.85546875" style="54" bestFit="1" customWidth="1"/>
    <col min="11020" max="11020" width="17" style="54" bestFit="1" customWidth="1"/>
    <col min="11021" max="11021" width="20.85546875" style="54" bestFit="1" customWidth="1"/>
    <col min="11022" max="11022" width="22.140625" style="54" bestFit="1" customWidth="1"/>
    <col min="11023" max="11023" width="12.5703125" style="54" bestFit="1" customWidth="1"/>
    <col min="11024" max="11024" width="55.28515625" style="54" bestFit="1" customWidth="1"/>
    <col min="11025" max="11025" width="25.85546875" style="54" bestFit="1" customWidth="1"/>
    <col min="11026" max="11026" width="15.85546875" style="54" bestFit="1" customWidth="1"/>
    <col min="11027" max="11027" width="18.28515625" style="54" bestFit="1" customWidth="1"/>
    <col min="11028" max="11028" width="65.5703125" style="54" bestFit="1" customWidth="1"/>
    <col min="11029" max="11029" width="65.7109375" style="54" bestFit="1" customWidth="1"/>
    <col min="11030" max="11030" width="4.7109375" style="54" bestFit="1" customWidth="1"/>
    <col min="11031" max="11257" width="9.140625" style="54"/>
    <col min="11258" max="11258" width="4.7109375" style="54" bestFit="1" customWidth="1"/>
    <col min="11259" max="11259" width="16.85546875" style="54" bestFit="1" customWidth="1"/>
    <col min="11260" max="11260" width="8.85546875" style="54" bestFit="1" customWidth="1"/>
    <col min="11261" max="11261" width="1.140625" style="54" bestFit="1" customWidth="1"/>
    <col min="11262" max="11262" width="25.140625" style="54" bestFit="1" customWidth="1"/>
    <col min="11263" max="11263" width="10.85546875" style="54" bestFit="1" customWidth="1"/>
    <col min="11264" max="11265" width="16.85546875" style="54" bestFit="1" customWidth="1"/>
    <col min="11266" max="11266" width="8.85546875" style="54" bestFit="1" customWidth="1"/>
    <col min="11267" max="11267" width="16" style="54" bestFit="1" customWidth="1"/>
    <col min="11268" max="11268" width="0.28515625" style="54" bestFit="1" customWidth="1"/>
    <col min="11269" max="11269" width="16" style="54" bestFit="1" customWidth="1"/>
    <col min="11270" max="11270" width="0.7109375" style="54" bestFit="1" customWidth="1"/>
    <col min="11271" max="11271" width="16.140625" style="54" bestFit="1" customWidth="1"/>
    <col min="11272" max="11272" width="12.5703125" style="54" bestFit="1" customWidth="1"/>
    <col min="11273" max="11273" width="4.42578125" style="54" bestFit="1" customWidth="1"/>
    <col min="11274" max="11274" width="20.85546875" style="54" bestFit="1" customWidth="1"/>
    <col min="11275" max="11275" width="16.85546875" style="54" bestFit="1" customWidth="1"/>
    <col min="11276" max="11276" width="17" style="54" bestFit="1" customWidth="1"/>
    <col min="11277" max="11277" width="20.85546875" style="54" bestFit="1" customWidth="1"/>
    <col min="11278" max="11278" width="22.140625" style="54" bestFit="1" customWidth="1"/>
    <col min="11279" max="11279" width="12.5703125" style="54" bestFit="1" customWidth="1"/>
    <col min="11280" max="11280" width="55.28515625" style="54" bestFit="1" customWidth="1"/>
    <col min="11281" max="11281" width="25.85546875" style="54" bestFit="1" customWidth="1"/>
    <col min="11282" max="11282" width="15.85546875" style="54" bestFit="1" customWidth="1"/>
    <col min="11283" max="11283" width="18.28515625" style="54" bestFit="1" customWidth="1"/>
    <col min="11284" max="11284" width="65.5703125" style="54" bestFit="1" customWidth="1"/>
    <col min="11285" max="11285" width="65.7109375" style="54" bestFit="1" customWidth="1"/>
    <col min="11286" max="11286" width="4.7109375" style="54" bestFit="1" customWidth="1"/>
    <col min="11287" max="11513" width="9.140625" style="54"/>
    <col min="11514" max="11514" width="4.7109375" style="54" bestFit="1" customWidth="1"/>
    <col min="11515" max="11515" width="16.85546875" style="54" bestFit="1" customWidth="1"/>
    <col min="11516" max="11516" width="8.85546875" style="54" bestFit="1" customWidth="1"/>
    <col min="11517" max="11517" width="1.140625" style="54" bestFit="1" customWidth="1"/>
    <col min="11518" max="11518" width="25.140625" style="54" bestFit="1" customWidth="1"/>
    <col min="11519" max="11519" width="10.85546875" style="54" bestFit="1" customWidth="1"/>
    <col min="11520" max="11521" width="16.85546875" style="54" bestFit="1" customWidth="1"/>
    <col min="11522" max="11522" width="8.85546875" style="54" bestFit="1" customWidth="1"/>
    <col min="11523" max="11523" width="16" style="54" bestFit="1" customWidth="1"/>
    <col min="11524" max="11524" width="0.28515625" style="54" bestFit="1" customWidth="1"/>
    <col min="11525" max="11525" width="16" style="54" bestFit="1" customWidth="1"/>
    <col min="11526" max="11526" width="0.7109375" style="54" bestFit="1" customWidth="1"/>
    <col min="11527" max="11527" width="16.140625" style="54" bestFit="1" customWidth="1"/>
    <col min="11528" max="11528" width="12.5703125" style="54" bestFit="1" customWidth="1"/>
    <col min="11529" max="11529" width="4.42578125" style="54" bestFit="1" customWidth="1"/>
    <col min="11530" max="11530" width="20.85546875" style="54" bestFit="1" customWidth="1"/>
    <col min="11531" max="11531" width="16.85546875" style="54" bestFit="1" customWidth="1"/>
    <col min="11532" max="11532" width="17" style="54" bestFit="1" customWidth="1"/>
    <col min="11533" max="11533" width="20.85546875" style="54" bestFit="1" customWidth="1"/>
    <col min="11534" max="11534" width="22.140625" style="54" bestFit="1" customWidth="1"/>
    <col min="11535" max="11535" width="12.5703125" style="54" bestFit="1" customWidth="1"/>
    <col min="11536" max="11536" width="55.28515625" style="54" bestFit="1" customWidth="1"/>
    <col min="11537" max="11537" width="25.85546875" style="54" bestFit="1" customWidth="1"/>
    <col min="11538" max="11538" width="15.85546875" style="54" bestFit="1" customWidth="1"/>
    <col min="11539" max="11539" width="18.28515625" style="54" bestFit="1" customWidth="1"/>
    <col min="11540" max="11540" width="65.5703125" style="54" bestFit="1" customWidth="1"/>
    <col min="11541" max="11541" width="65.7109375" style="54" bestFit="1" customWidth="1"/>
    <col min="11542" max="11542" width="4.7109375" style="54" bestFit="1" customWidth="1"/>
    <col min="11543" max="11769" width="9.140625" style="54"/>
    <col min="11770" max="11770" width="4.7109375" style="54" bestFit="1" customWidth="1"/>
    <col min="11771" max="11771" width="16.85546875" style="54" bestFit="1" customWidth="1"/>
    <col min="11772" max="11772" width="8.85546875" style="54" bestFit="1" customWidth="1"/>
    <col min="11773" max="11773" width="1.140625" style="54" bestFit="1" customWidth="1"/>
    <col min="11774" max="11774" width="25.140625" style="54" bestFit="1" customWidth="1"/>
    <col min="11775" max="11775" width="10.85546875" style="54" bestFit="1" customWidth="1"/>
    <col min="11776" max="11777" width="16.85546875" style="54" bestFit="1" customWidth="1"/>
    <col min="11778" max="11778" width="8.85546875" style="54" bestFit="1" customWidth="1"/>
    <col min="11779" max="11779" width="16" style="54" bestFit="1" customWidth="1"/>
    <col min="11780" max="11780" width="0.28515625" style="54" bestFit="1" customWidth="1"/>
    <col min="11781" max="11781" width="16" style="54" bestFit="1" customWidth="1"/>
    <col min="11782" max="11782" width="0.7109375" style="54" bestFit="1" customWidth="1"/>
    <col min="11783" max="11783" width="16.140625" style="54" bestFit="1" customWidth="1"/>
    <col min="11784" max="11784" width="12.5703125" style="54" bestFit="1" customWidth="1"/>
    <col min="11785" max="11785" width="4.42578125" style="54" bestFit="1" customWidth="1"/>
    <col min="11786" max="11786" width="20.85546875" style="54" bestFit="1" customWidth="1"/>
    <col min="11787" max="11787" width="16.85546875" style="54" bestFit="1" customWidth="1"/>
    <col min="11788" max="11788" width="17" style="54" bestFit="1" customWidth="1"/>
    <col min="11789" max="11789" width="20.85546875" style="54" bestFit="1" customWidth="1"/>
    <col min="11790" max="11790" width="22.140625" style="54" bestFit="1" customWidth="1"/>
    <col min="11791" max="11791" width="12.5703125" style="54" bestFit="1" customWidth="1"/>
    <col min="11792" max="11792" width="55.28515625" style="54" bestFit="1" customWidth="1"/>
    <col min="11793" max="11793" width="25.85546875" style="54" bestFit="1" customWidth="1"/>
    <col min="11794" max="11794" width="15.85546875" style="54" bestFit="1" customWidth="1"/>
    <col min="11795" max="11795" width="18.28515625" style="54" bestFit="1" customWidth="1"/>
    <col min="11796" max="11796" width="65.5703125" style="54" bestFit="1" customWidth="1"/>
    <col min="11797" max="11797" width="65.7109375" style="54" bestFit="1" customWidth="1"/>
    <col min="11798" max="11798" width="4.7109375" style="54" bestFit="1" customWidth="1"/>
    <col min="11799" max="12025" width="9.140625" style="54"/>
    <col min="12026" max="12026" width="4.7109375" style="54" bestFit="1" customWidth="1"/>
    <col min="12027" max="12027" width="16.85546875" style="54" bestFit="1" customWidth="1"/>
    <col min="12028" max="12028" width="8.85546875" style="54" bestFit="1" customWidth="1"/>
    <col min="12029" max="12029" width="1.140625" style="54" bestFit="1" customWidth="1"/>
    <col min="12030" max="12030" width="25.140625" style="54" bestFit="1" customWidth="1"/>
    <col min="12031" max="12031" width="10.85546875" style="54" bestFit="1" customWidth="1"/>
    <col min="12032" max="12033" width="16.85546875" style="54" bestFit="1" customWidth="1"/>
    <col min="12034" max="12034" width="8.85546875" style="54" bestFit="1" customWidth="1"/>
    <col min="12035" max="12035" width="16" style="54" bestFit="1" customWidth="1"/>
    <col min="12036" max="12036" width="0.28515625" style="54" bestFit="1" customWidth="1"/>
    <col min="12037" max="12037" width="16" style="54" bestFit="1" customWidth="1"/>
    <col min="12038" max="12038" width="0.7109375" style="54" bestFit="1" customWidth="1"/>
    <col min="12039" max="12039" width="16.140625" style="54" bestFit="1" customWidth="1"/>
    <col min="12040" max="12040" width="12.5703125" style="54" bestFit="1" customWidth="1"/>
    <col min="12041" max="12041" width="4.42578125" style="54" bestFit="1" customWidth="1"/>
    <col min="12042" max="12042" width="20.85546875" style="54" bestFit="1" customWidth="1"/>
    <col min="12043" max="12043" width="16.85546875" style="54" bestFit="1" customWidth="1"/>
    <col min="12044" max="12044" width="17" style="54" bestFit="1" customWidth="1"/>
    <col min="12045" max="12045" width="20.85546875" style="54" bestFit="1" customWidth="1"/>
    <col min="12046" max="12046" width="22.140625" style="54" bestFit="1" customWidth="1"/>
    <col min="12047" max="12047" width="12.5703125" style="54" bestFit="1" customWidth="1"/>
    <col min="12048" max="12048" width="55.28515625" style="54" bestFit="1" customWidth="1"/>
    <col min="12049" max="12049" width="25.85546875" style="54" bestFit="1" customWidth="1"/>
    <col min="12050" max="12050" width="15.85546875" style="54" bestFit="1" customWidth="1"/>
    <col min="12051" max="12051" width="18.28515625" style="54" bestFit="1" customWidth="1"/>
    <col min="12052" max="12052" width="65.5703125" style="54" bestFit="1" customWidth="1"/>
    <col min="12053" max="12053" width="65.7109375" style="54" bestFit="1" customWidth="1"/>
    <col min="12054" max="12054" width="4.7109375" style="54" bestFit="1" customWidth="1"/>
    <col min="12055" max="12281" width="9.140625" style="54"/>
    <col min="12282" max="12282" width="4.7109375" style="54" bestFit="1" customWidth="1"/>
    <col min="12283" max="12283" width="16.85546875" style="54" bestFit="1" customWidth="1"/>
    <col min="12284" max="12284" width="8.85546875" style="54" bestFit="1" customWidth="1"/>
    <col min="12285" max="12285" width="1.140625" style="54" bestFit="1" customWidth="1"/>
    <col min="12286" max="12286" width="25.140625" style="54" bestFit="1" customWidth="1"/>
    <col min="12287" max="12287" width="10.85546875" style="54" bestFit="1" customWidth="1"/>
    <col min="12288" max="12289" width="16.85546875" style="54" bestFit="1" customWidth="1"/>
    <col min="12290" max="12290" width="8.85546875" style="54" bestFit="1" customWidth="1"/>
    <col min="12291" max="12291" width="16" style="54" bestFit="1" customWidth="1"/>
    <col min="12292" max="12292" width="0.28515625" style="54" bestFit="1" customWidth="1"/>
    <col min="12293" max="12293" width="16" style="54" bestFit="1" customWidth="1"/>
    <col min="12294" max="12294" width="0.7109375" style="54" bestFit="1" customWidth="1"/>
    <col min="12295" max="12295" width="16.140625" style="54" bestFit="1" customWidth="1"/>
    <col min="12296" max="12296" width="12.5703125" style="54" bestFit="1" customWidth="1"/>
    <col min="12297" max="12297" width="4.42578125" style="54" bestFit="1" customWidth="1"/>
    <col min="12298" max="12298" width="20.85546875" style="54" bestFit="1" customWidth="1"/>
    <col min="12299" max="12299" width="16.85546875" style="54" bestFit="1" customWidth="1"/>
    <col min="12300" max="12300" width="17" style="54" bestFit="1" customWidth="1"/>
    <col min="12301" max="12301" width="20.85546875" style="54" bestFit="1" customWidth="1"/>
    <col min="12302" max="12302" width="22.140625" style="54" bestFit="1" customWidth="1"/>
    <col min="12303" max="12303" width="12.5703125" style="54" bestFit="1" customWidth="1"/>
    <col min="12304" max="12304" width="55.28515625" style="54" bestFit="1" customWidth="1"/>
    <col min="12305" max="12305" width="25.85546875" style="54" bestFit="1" customWidth="1"/>
    <col min="12306" max="12306" width="15.85546875" style="54" bestFit="1" customWidth="1"/>
    <col min="12307" max="12307" width="18.28515625" style="54" bestFit="1" customWidth="1"/>
    <col min="12308" max="12308" width="65.5703125" style="54" bestFit="1" customWidth="1"/>
    <col min="12309" max="12309" width="65.7109375" style="54" bestFit="1" customWidth="1"/>
    <col min="12310" max="12310" width="4.7109375" style="54" bestFit="1" customWidth="1"/>
    <col min="12311" max="12537" width="9.140625" style="54"/>
    <col min="12538" max="12538" width="4.7109375" style="54" bestFit="1" customWidth="1"/>
    <col min="12539" max="12539" width="16.85546875" style="54" bestFit="1" customWidth="1"/>
    <col min="12540" max="12540" width="8.85546875" style="54" bestFit="1" customWidth="1"/>
    <col min="12541" max="12541" width="1.140625" style="54" bestFit="1" customWidth="1"/>
    <col min="12542" max="12542" width="25.140625" style="54" bestFit="1" customWidth="1"/>
    <col min="12543" max="12543" width="10.85546875" style="54" bestFit="1" customWidth="1"/>
    <col min="12544" max="12545" width="16.85546875" style="54" bestFit="1" customWidth="1"/>
    <col min="12546" max="12546" width="8.85546875" style="54" bestFit="1" customWidth="1"/>
    <col min="12547" max="12547" width="16" style="54" bestFit="1" customWidth="1"/>
    <col min="12548" max="12548" width="0.28515625" style="54" bestFit="1" customWidth="1"/>
    <col min="12549" max="12549" width="16" style="54" bestFit="1" customWidth="1"/>
    <col min="12550" max="12550" width="0.7109375" style="54" bestFit="1" customWidth="1"/>
    <col min="12551" max="12551" width="16.140625" style="54" bestFit="1" customWidth="1"/>
    <col min="12552" max="12552" width="12.5703125" style="54" bestFit="1" customWidth="1"/>
    <col min="12553" max="12553" width="4.42578125" style="54" bestFit="1" customWidth="1"/>
    <col min="12554" max="12554" width="20.85546875" style="54" bestFit="1" customWidth="1"/>
    <col min="12555" max="12555" width="16.85546875" style="54" bestFit="1" customWidth="1"/>
    <col min="12556" max="12556" width="17" style="54" bestFit="1" customWidth="1"/>
    <col min="12557" max="12557" width="20.85546875" style="54" bestFit="1" customWidth="1"/>
    <col min="12558" max="12558" width="22.140625" style="54" bestFit="1" customWidth="1"/>
    <col min="12559" max="12559" width="12.5703125" style="54" bestFit="1" customWidth="1"/>
    <col min="12560" max="12560" width="55.28515625" style="54" bestFit="1" customWidth="1"/>
    <col min="12561" max="12561" width="25.85546875" style="54" bestFit="1" customWidth="1"/>
    <col min="12562" max="12562" width="15.85546875" style="54" bestFit="1" customWidth="1"/>
    <col min="12563" max="12563" width="18.28515625" style="54" bestFit="1" customWidth="1"/>
    <col min="12564" max="12564" width="65.5703125" style="54" bestFit="1" customWidth="1"/>
    <col min="12565" max="12565" width="65.7109375" style="54" bestFit="1" customWidth="1"/>
    <col min="12566" max="12566" width="4.7109375" style="54" bestFit="1" customWidth="1"/>
    <col min="12567" max="12793" width="9.140625" style="54"/>
    <col min="12794" max="12794" width="4.7109375" style="54" bestFit="1" customWidth="1"/>
    <col min="12795" max="12795" width="16.85546875" style="54" bestFit="1" customWidth="1"/>
    <col min="12796" max="12796" width="8.85546875" style="54" bestFit="1" customWidth="1"/>
    <col min="12797" max="12797" width="1.140625" style="54" bestFit="1" customWidth="1"/>
    <col min="12798" max="12798" width="25.140625" style="54" bestFit="1" customWidth="1"/>
    <col min="12799" max="12799" width="10.85546875" style="54" bestFit="1" customWidth="1"/>
    <col min="12800" max="12801" width="16.85546875" style="54" bestFit="1" customWidth="1"/>
    <col min="12802" max="12802" width="8.85546875" style="54" bestFit="1" customWidth="1"/>
    <col min="12803" max="12803" width="16" style="54" bestFit="1" customWidth="1"/>
    <col min="12804" max="12804" width="0.28515625" style="54" bestFit="1" customWidth="1"/>
    <col min="12805" max="12805" width="16" style="54" bestFit="1" customWidth="1"/>
    <col min="12806" max="12806" width="0.7109375" style="54" bestFit="1" customWidth="1"/>
    <col min="12807" max="12807" width="16.140625" style="54" bestFit="1" customWidth="1"/>
    <col min="12808" max="12808" width="12.5703125" style="54" bestFit="1" customWidth="1"/>
    <col min="12809" max="12809" width="4.42578125" style="54" bestFit="1" customWidth="1"/>
    <col min="12810" max="12810" width="20.85546875" style="54" bestFit="1" customWidth="1"/>
    <col min="12811" max="12811" width="16.85546875" style="54" bestFit="1" customWidth="1"/>
    <col min="12812" max="12812" width="17" style="54" bestFit="1" customWidth="1"/>
    <col min="12813" max="12813" width="20.85546875" style="54" bestFit="1" customWidth="1"/>
    <col min="12814" max="12814" width="22.140625" style="54" bestFit="1" customWidth="1"/>
    <col min="12815" max="12815" width="12.5703125" style="54" bestFit="1" customWidth="1"/>
    <col min="12816" max="12816" width="55.28515625" style="54" bestFit="1" customWidth="1"/>
    <col min="12817" max="12817" width="25.85546875" style="54" bestFit="1" customWidth="1"/>
    <col min="12818" max="12818" width="15.85546875" style="54" bestFit="1" customWidth="1"/>
    <col min="12819" max="12819" width="18.28515625" style="54" bestFit="1" customWidth="1"/>
    <col min="12820" max="12820" width="65.5703125" style="54" bestFit="1" customWidth="1"/>
    <col min="12821" max="12821" width="65.7109375" style="54" bestFit="1" customWidth="1"/>
    <col min="12822" max="12822" width="4.7109375" style="54" bestFit="1" customWidth="1"/>
    <col min="12823" max="13049" width="9.140625" style="54"/>
    <col min="13050" max="13050" width="4.7109375" style="54" bestFit="1" customWidth="1"/>
    <col min="13051" max="13051" width="16.85546875" style="54" bestFit="1" customWidth="1"/>
    <col min="13052" max="13052" width="8.85546875" style="54" bestFit="1" customWidth="1"/>
    <col min="13053" max="13053" width="1.140625" style="54" bestFit="1" customWidth="1"/>
    <col min="13054" max="13054" width="25.140625" style="54" bestFit="1" customWidth="1"/>
    <col min="13055" max="13055" width="10.85546875" style="54" bestFit="1" customWidth="1"/>
    <col min="13056" max="13057" width="16.85546875" style="54" bestFit="1" customWidth="1"/>
    <col min="13058" max="13058" width="8.85546875" style="54" bestFit="1" customWidth="1"/>
    <col min="13059" max="13059" width="16" style="54" bestFit="1" customWidth="1"/>
    <col min="13060" max="13060" width="0.28515625" style="54" bestFit="1" customWidth="1"/>
    <col min="13061" max="13061" width="16" style="54" bestFit="1" customWidth="1"/>
    <col min="13062" max="13062" width="0.7109375" style="54" bestFit="1" customWidth="1"/>
    <col min="13063" max="13063" width="16.140625" style="54" bestFit="1" customWidth="1"/>
    <col min="13064" max="13064" width="12.5703125" style="54" bestFit="1" customWidth="1"/>
    <col min="13065" max="13065" width="4.42578125" style="54" bestFit="1" customWidth="1"/>
    <col min="13066" max="13066" width="20.85546875" style="54" bestFit="1" customWidth="1"/>
    <col min="13067" max="13067" width="16.85546875" style="54" bestFit="1" customWidth="1"/>
    <col min="13068" max="13068" width="17" style="54" bestFit="1" customWidth="1"/>
    <col min="13069" max="13069" width="20.85546875" style="54" bestFit="1" customWidth="1"/>
    <col min="13070" max="13070" width="22.140625" style="54" bestFit="1" customWidth="1"/>
    <col min="13071" max="13071" width="12.5703125" style="54" bestFit="1" customWidth="1"/>
    <col min="13072" max="13072" width="55.28515625" style="54" bestFit="1" customWidth="1"/>
    <col min="13073" max="13073" width="25.85546875" style="54" bestFit="1" customWidth="1"/>
    <col min="13074" max="13074" width="15.85546875" style="54" bestFit="1" customWidth="1"/>
    <col min="13075" max="13075" width="18.28515625" style="54" bestFit="1" customWidth="1"/>
    <col min="13076" max="13076" width="65.5703125" style="54" bestFit="1" customWidth="1"/>
    <col min="13077" max="13077" width="65.7109375" style="54" bestFit="1" customWidth="1"/>
    <col min="13078" max="13078" width="4.7109375" style="54" bestFit="1" customWidth="1"/>
    <col min="13079" max="13305" width="9.140625" style="54"/>
    <col min="13306" max="13306" width="4.7109375" style="54" bestFit="1" customWidth="1"/>
    <col min="13307" max="13307" width="16.85546875" style="54" bestFit="1" customWidth="1"/>
    <col min="13308" max="13308" width="8.85546875" style="54" bestFit="1" customWidth="1"/>
    <col min="13309" max="13309" width="1.140625" style="54" bestFit="1" customWidth="1"/>
    <col min="13310" max="13310" width="25.140625" style="54" bestFit="1" customWidth="1"/>
    <col min="13311" max="13311" width="10.85546875" style="54" bestFit="1" customWidth="1"/>
    <col min="13312" max="13313" width="16.85546875" style="54" bestFit="1" customWidth="1"/>
    <col min="13314" max="13314" width="8.85546875" style="54" bestFit="1" customWidth="1"/>
    <col min="13315" max="13315" width="16" style="54" bestFit="1" customWidth="1"/>
    <col min="13316" max="13316" width="0.28515625" style="54" bestFit="1" customWidth="1"/>
    <col min="13317" max="13317" width="16" style="54" bestFit="1" customWidth="1"/>
    <col min="13318" max="13318" width="0.7109375" style="54" bestFit="1" customWidth="1"/>
    <col min="13319" max="13319" width="16.140625" style="54" bestFit="1" customWidth="1"/>
    <col min="13320" max="13320" width="12.5703125" style="54" bestFit="1" customWidth="1"/>
    <col min="13321" max="13321" width="4.42578125" style="54" bestFit="1" customWidth="1"/>
    <col min="13322" max="13322" width="20.85546875" style="54" bestFit="1" customWidth="1"/>
    <col min="13323" max="13323" width="16.85546875" style="54" bestFit="1" customWidth="1"/>
    <col min="13324" max="13324" width="17" style="54" bestFit="1" customWidth="1"/>
    <col min="13325" max="13325" width="20.85546875" style="54" bestFit="1" customWidth="1"/>
    <col min="13326" max="13326" width="22.140625" style="54" bestFit="1" customWidth="1"/>
    <col min="13327" max="13327" width="12.5703125" style="54" bestFit="1" customWidth="1"/>
    <col min="13328" max="13328" width="55.28515625" style="54" bestFit="1" customWidth="1"/>
    <col min="13329" max="13329" width="25.85546875" style="54" bestFit="1" customWidth="1"/>
    <col min="13330" max="13330" width="15.85546875" style="54" bestFit="1" customWidth="1"/>
    <col min="13331" max="13331" width="18.28515625" style="54" bestFit="1" customWidth="1"/>
    <col min="13332" max="13332" width="65.5703125" style="54" bestFit="1" customWidth="1"/>
    <col min="13333" max="13333" width="65.7109375" style="54" bestFit="1" customWidth="1"/>
    <col min="13334" max="13334" width="4.7109375" style="54" bestFit="1" customWidth="1"/>
    <col min="13335" max="13561" width="9.140625" style="54"/>
    <col min="13562" max="13562" width="4.7109375" style="54" bestFit="1" customWidth="1"/>
    <col min="13563" max="13563" width="16.85546875" style="54" bestFit="1" customWidth="1"/>
    <col min="13564" max="13564" width="8.85546875" style="54" bestFit="1" customWidth="1"/>
    <col min="13565" max="13565" width="1.140625" style="54" bestFit="1" customWidth="1"/>
    <col min="13566" max="13566" width="25.140625" style="54" bestFit="1" customWidth="1"/>
    <col min="13567" max="13567" width="10.85546875" style="54" bestFit="1" customWidth="1"/>
    <col min="13568" max="13569" width="16.85546875" style="54" bestFit="1" customWidth="1"/>
    <col min="13570" max="13570" width="8.85546875" style="54" bestFit="1" customWidth="1"/>
    <col min="13571" max="13571" width="16" style="54" bestFit="1" customWidth="1"/>
    <col min="13572" max="13572" width="0.28515625" style="54" bestFit="1" customWidth="1"/>
    <col min="13573" max="13573" width="16" style="54" bestFit="1" customWidth="1"/>
    <col min="13574" max="13574" width="0.7109375" style="54" bestFit="1" customWidth="1"/>
    <col min="13575" max="13575" width="16.140625" style="54" bestFit="1" customWidth="1"/>
    <col min="13576" max="13576" width="12.5703125" style="54" bestFit="1" customWidth="1"/>
    <col min="13577" max="13577" width="4.42578125" style="54" bestFit="1" customWidth="1"/>
    <col min="13578" max="13578" width="20.85546875" style="54" bestFit="1" customWidth="1"/>
    <col min="13579" max="13579" width="16.85546875" style="54" bestFit="1" customWidth="1"/>
    <col min="13580" max="13580" width="17" style="54" bestFit="1" customWidth="1"/>
    <col min="13581" max="13581" width="20.85546875" style="54" bestFit="1" customWidth="1"/>
    <col min="13582" max="13582" width="22.140625" style="54" bestFit="1" customWidth="1"/>
    <col min="13583" max="13583" width="12.5703125" style="54" bestFit="1" customWidth="1"/>
    <col min="13584" max="13584" width="55.28515625" style="54" bestFit="1" customWidth="1"/>
    <col min="13585" max="13585" width="25.85546875" style="54" bestFit="1" customWidth="1"/>
    <col min="13586" max="13586" width="15.85546875" style="54" bestFit="1" customWidth="1"/>
    <col min="13587" max="13587" width="18.28515625" style="54" bestFit="1" customWidth="1"/>
    <col min="13588" max="13588" width="65.5703125" style="54" bestFit="1" customWidth="1"/>
    <col min="13589" max="13589" width="65.7109375" style="54" bestFit="1" customWidth="1"/>
    <col min="13590" max="13590" width="4.7109375" style="54" bestFit="1" customWidth="1"/>
    <col min="13591" max="13817" width="9.140625" style="54"/>
    <col min="13818" max="13818" width="4.7109375" style="54" bestFit="1" customWidth="1"/>
    <col min="13819" max="13819" width="16.85546875" style="54" bestFit="1" customWidth="1"/>
    <col min="13820" max="13820" width="8.85546875" style="54" bestFit="1" customWidth="1"/>
    <col min="13821" max="13821" width="1.140625" style="54" bestFit="1" customWidth="1"/>
    <col min="13822" max="13822" width="25.140625" style="54" bestFit="1" customWidth="1"/>
    <col min="13823" max="13823" width="10.85546875" style="54" bestFit="1" customWidth="1"/>
    <col min="13824" max="13825" width="16.85546875" style="54" bestFit="1" customWidth="1"/>
    <col min="13826" max="13826" width="8.85546875" style="54" bestFit="1" customWidth="1"/>
    <col min="13827" max="13827" width="16" style="54" bestFit="1" customWidth="1"/>
    <col min="13828" max="13828" width="0.28515625" style="54" bestFit="1" customWidth="1"/>
    <col min="13829" max="13829" width="16" style="54" bestFit="1" customWidth="1"/>
    <col min="13830" max="13830" width="0.7109375" style="54" bestFit="1" customWidth="1"/>
    <col min="13831" max="13831" width="16.140625" style="54" bestFit="1" customWidth="1"/>
    <col min="13832" max="13832" width="12.5703125" style="54" bestFit="1" customWidth="1"/>
    <col min="13833" max="13833" width="4.42578125" style="54" bestFit="1" customWidth="1"/>
    <col min="13834" max="13834" width="20.85546875" style="54" bestFit="1" customWidth="1"/>
    <col min="13835" max="13835" width="16.85546875" style="54" bestFit="1" customWidth="1"/>
    <col min="13836" max="13836" width="17" style="54" bestFit="1" customWidth="1"/>
    <col min="13837" max="13837" width="20.85546875" style="54" bestFit="1" customWidth="1"/>
    <col min="13838" max="13838" width="22.140625" style="54" bestFit="1" customWidth="1"/>
    <col min="13839" max="13839" width="12.5703125" style="54" bestFit="1" customWidth="1"/>
    <col min="13840" max="13840" width="55.28515625" style="54" bestFit="1" customWidth="1"/>
    <col min="13841" max="13841" width="25.85546875" style="54" bestFit="1" customWidth="1"/>
    <col min="13842" max="13842" width="15.85546875" style="54" bestFit="1" customWidth="1"/>
    <col min="13843" max="13843" width="18.28515625" style="54" bestFit="1" customWidth="1"/>
    <col min="13844" max="13844" width="65.5703125" style="54" bestFit="1" customWidth="1"/>
    <col min="13845" max="13845" width="65.7109375" style="54" bestFit="1" customWidth="1"/>
    <col min="13846" max="13846" width="4.7109375" style="54" bestFit="1" customWidth="1"/>
    <col min="13847" max="14073" width="9.140625" style="54"/>
    <col min="14074" max="14074" width="4.7109375" style="54" bestFit="1" customWidth="1"/>
    <col min="14075" max="14075" width="16.85546875" style="54" bestFit="1" customWidth="1"/>
    <col min="14076" max="14076" width="8.85546875" style="54" bestFit="1" customWidth="1"/>
    <col min="14077" max="14077" width="1.140625" style="54" bestFit="1" customWidth="1"/>
    <col min="14078" max="14078" width="25.140625" style="54" bestFit="1" customWidth="1"/>
    <col min="14079" max="14079" width="10.85546875" style="54" bestFit="1" customWidth="1"/>
    <col min="14080" max="14081" width="16.85546875" style="54" bestFit="1" customWidth="1"/>
    <col min="14082" max="14082" width="8.85546875" style="54" bestFit="1" customWidth="1"/>
    <col min="14083" max="14083" width="16" style="54" bestFit="1" customWidth="1"/>
    <col min="14084" max="14084" width="0.28515625" style="54" bestFit="1" customWidth="1"/>
    <col min="14085" max="14085" width="16" style="54" bestFit="1" customWidth="1"/>
    <col min="14086" max="14086" width="0.7109375" style="54" bestFit="1" customWidth="1"/>
    <col min="14087" max="14087" width="16.140625" style="54" bestFit="1" customWidth="1"/>
    <col min="14088" max="14088" width="12.5703125" style="54" bestFit="1" customWidth="1"/>
    <col min="14089" max="14089" width="4.42578125" style="54" bestFit="1" customWidth="1"/>
    <col min="14090" max="14090" width="20.85546875" style="54" bestFit="1" customWidth="1"/>
    <col min="14091" max="14091" width="16.85546875" style="54" bestFit="1" customWidth="1"/>
    <col min="14092" max="14092" width="17" style="54" bestFit="1" customWidth="1"/>
    <col min="14093" max="14093" width="20.85546875" style="54" bestFit="1" customWidth="1"/>
    <col min="14094" max="14094" width="22.140625" style="54" bestFit="1" customWidth="1"/>
    <col min="14095" max="14095" width="12.5703125" style="54" bestFit="1" customWidth="1"/>
    <col min="14096" max="14096" width="55.28515625" style="54" bestFit="1" customWidth="1"/>
    <col min="14097" max="14097" width="25.85546875" style="54" bestFit="1" customWidth="1"/>
    <col min="14098" max="14098" width="15.85546875" style="54" bestFit="1" customWidth="1"/>
    <col min="14099" max="14099" width="18.28515625" style="54" bestFit="1" customWidth="1"/>
    <col min="14100" max="14100" width="65.5703125" style="54" bestFit="1" customWidth="1"/>
    <col min="14101" max="14101" width="65.7109375" style="54" bestFit="1" customWidth="1"/>
    <col min="14102" max="14102" width="4.7109375" style="54" bestFit="1" customWidth="1"/>
    <col min="14103" max="14329" width="9.140625" style="54"/>
    <col min="14330" max="14330" width="4.7109375" style="54" bestFit="1" customWidth="1"/>
    <col min="14331" max="14331" width="16.85546875" style="54" bestFit="1" customWidth="1"/>
    <col min="14332" max="14332" width="8.85546875" style="54" bestFit="1" customWidth="1"/>
    <col min="14333" max="14333" width="1.140625" style="54" bestFit="1" customWidth="1"/>
    <col min="14334" max="14334" width="25.140625" style="54" bestFit="1" customWidth="1"/>
    <col min="14335" max="14335" width="10.85546875" style="54" bestFit="1" customWidth="1"/>
    <col min="14336" max="14337" width="16.85546875" style="54" bestFit="1" customWidth="1"/>
    <col min="14338" max="14338" width="8.85546875" style="54" bestFit="1" customWidth="1"/>
    <col min="14339" max="14339" width="16" style="54" bestFit="1" customWidth="1"/>
    <col min="14340" max="14340" width="0.28515625" style="54" bestFit="1" customWidth="1"/>
    <col min="14341" max="14341" width="16" style="54" bestFit="1" customWidth="1"/>
    <col min="14342" max="14342" width="0.7109375" style="54" bestFit="1" customWidth="1"/>
    <col min="14343" max="14343" width="16.140625" style="54" bestFit="1" customWidth="1"/>
    <col min="14344" max="14344" width="12.5703125" style="54" bestFit="1" customWidth="1"/>
    <col min="14345" max="14345" width="4.42578125" style="54" bestFit="1" customWidth="1"/>
    <col min="14346" max="14346" width="20.85546875" style="54" bestFit="1" customWidth="1"/>
    <col min="14347" max="14347" width="16.85546875" style="54" bestFit="1" customWidth="1"/>
    <col min="14348" max="14348" width="17" style="54" bestFit="1" customWidth="1"/>
    <col min="14349" max="14349" width="20.85546875" style="54" bestFit="1" customWidth="1"/>
    <col min="14350" max="14350" width="22.140625" style="54" bestFit="1" customWidth="1"/>
    <col min="14351" max="14351" width="12.5703125" style="54" bestFit="1" customWidth="1"/>
    <col min="14352" max="14352" width="55.28515625" style="54" bestFit="1" customWidth="1"/>
    <col min="14353" max="14353" width="25.85546875" style="54" bestFit="1" customWidth="1"/>
    <col min="14354" max="14354" width="15.85546875" style="54" bestFit="1" customWidth="1"/>
    <col min="14355" max="14355" width="18.28515625" style="54" bestFit="1" customWidth="1"/>
    <col min="14356" max="14356" width="65.5703125" style="54" bestFit="1" customWidth="1"/>
    <col min="14357" max="14357" width="65.7109375" style="54" bestFit="1" customWidth="1"/>
    <col min="14358" max="14358" width="4.7109375" style="54" bestFit="1" customWidth="1"/>
    <col min="14359" max="14585" width="9.140625" style="54"/>
    <col min="14586" max="14586" width="4.7109375" style="54" bestFit="1" customWidth="1"/>
    <col min="14587" max="14587" width="16.85546875" style="54" bestFit="1" customWidth="1"/>
    <col min="14588" max="14588" width="8.85546875" style="54" bestFit="1" customWidth="1"/>
    <col min="14589" max="14589" width="1.140625" style="54" bestFit="1" customWidth="1"/>
    <col min="14590" max="14590" width="25.140625" style="54" bestFit="1" customWidth="1"/>
    <col min="14591" max="14591" width="10.85546875" style="54" bestFit="1" customWidth="1"/>
    <col min="14592" max="14593" width="16.85546875" style="54" bestFit="1" customWidth="1"/>
    <col min="14594" max="14594" width="8.85546875" style="54" bestFit="1" customWidth="1"/>
    <col min="14595" max="14595" width="16" style="54" bestFit="1" customWidth="1"/>
    <col min="14596" max="14596" width="0.28515625" style="54" bestFit="1" customWidth="1"/>
    <col min="14597" max="14597" width="16" style="54" bestFit="1" customWidth="1"/>
    <col min="14598" max="14598" width="0.7109375" style="54" bestFit="1" customWidth="1"/>
    <col min="14599" max="14599" width="16.140625" style="54" bestFit="1" customWidth="1"/>
    <col min="14600" max="14600" width="12.5703125" style="54" bestFit="1" customWidth="1"/>
    <col min="14601" max="14601" width="4.42578125" style="54" bestFit="1" customWidth="1"/>
    <col min="14602" max="14602" width="20.85546875" style="54" bestFit="1" customWidth="1"/>
    <col min="14603" max="14603" width="16.85546875" style="54" bestFit="1" customWidth="1"/>
    <col min="14604" max="14604" width="17" style="54" bestFit="1" customWidth="1"/>
    <col min="14605" max="14605" width="20.85546875" style="54" bestFit="1" customWidth="1"/>
    <col min="14606" max="14606" width="22.140625" style="54" bestFit="1" customWidth="1"/>
    <col min="14607" max="14607" width="12.5703125" style="54" bestFit="1" customWidth="1"/>
    <col min="14608" max="14608" width="55.28515625" style="54" bestFit="1" customWidth="1"/>
    <col min="14609" max="14609" width="25.85546875" style="54" bestFit="1" customWidth="1"/>
    <col min="14610" max="14610" width="15.85546875" style="54" bestFit="1" customWidth="1"/>
    <col min="14611" max="14611" width="18.28515625" style="54" bestFit="1" customWidth="1"/>
    <col min="14612" max="14612" width="65.5703125" style="54" bestFit="1" customWidth="1"/>
    <col min="14613" max="14613" width="65.7109375" style="54" bestFit="1" customWidth="1"/>
    <col min="14614" max="14614" width="4.7109375" style="54" bestFit="1" customWidth="1"/>
    <col min="14615" max="14841" width="9.140625" style="54"/>
    <col min="14842" max="14842" width="4.7109375" style="54" bestFit="1" customWidth="1"/>
    <col min="14843" max="14843" width="16.85546875" style="54" bestFit="1" customWidth="1"/>
    <col min="14844" max="14844" width="8.85546875" style="54" bestFit="1" customWidth="1"/>
    <col min="14845" max="14845" width="1.140625" style="54" bestFit="1" customWidth="1"/>
    <col min="14846" max="14846" width="25.140625" style="54" bestFit="1" customWidth="1"/>
    <col min="14847" max="14847" width="10.85546875" style="54" bestFit="1" customWidth="1"/>
    <col min="14848" max="14849" width="16.85546875" style="54" bestFit="1" customWidth="1"/>
    <col min="14850" max="14850" width="8.85546875" style="54" bestFit="1" customWidth="1"/>
    <col min="14851" max="14851" width="16" style="54" bestFit="1" customWidth="1"/>
    <col min="14852" max="14852" width="0.28515625" style="54" bestFit="1" customWidth="1"/>
    <col min="14853" max="14853" width="16" style="54" bestFit="1" customWidth="1"/>
    <col min="14854" max="14854" width="0.7109375" style="54" bestFit="1" customWidth="1"/>
    <col min="14855" max="14855" width="16.140625" style="54" bestFit="1" customWidth="1"/>
    <col min="14856" max="14856" width="12.5703125" style="54" bestFit="1" customWidth="1"/>
    <col min="14857" max="14857" width="4.42578125" style="54" bestFit="1" customWidth="1"/>
    <col min="14858" max="14858" width="20.85546875" style="54" bestFit="1" customWidth="1"/>
    <col min="14859" max="14859" width="16.85546875" style="54" bestFit="1" customWidth="1"/>
    <col min="14860" max="14860" width="17" style="54" bestFit="1" customWidth="1"/>
    <col min="14861" max="14861" width="20.85546875" style="54" bestFit="1" customWidth="1"/>
    <col min="14862" max="14862" width="22.140625" style="54" bestFit="1" customWidth="1"/>
    <col min="14863" max="14863" width="12.5703125" style="54" bestFit="1" customWidth="1"/>
    <col min="14864" max="14864" width="55.28515625" style="54" bestFit="1" customWidth="1"/>
    <col min="14865" max="14865" width="25.85546875" style="54" bestFit="1" customWidth="1"/>
    <col min="14866" max="14866" width="15.85546875" style="54" bestFit="1" customWidth="1"/>
    <col min="14867" max="14867" width="18.28515625" style="54" bestFit="1" customWidth="1"/>
    <col min="14868" max="14868" width="65.5703125" style="54" bestFit="1" customWidth="1"/>
    <col min="14869" max="14869" width="65.7109375" style="54" bestFit="1" customWidth="1"/>
    <col min="14870" max="14870" width="4.7109375" style="54" bestFit="1" customWidth="1"/>
    <col min="14871" max="15097" width="9.140625" style="54"/>
    <col min="15098" max="15098" width="4.7109375" style="54" bestFit="1" customWidth="1"/>
    <col min="15099" max="15099" width="16.85546875" style="54" bestFit="1" customWidth="1"/>
    <col min="15100" max="15100" width="8.85546875" style="54" bestFit="1" customWidth="1"/>
    <col min="15101" max="15101" width="1.140625" style="54" bestFit="1" customWidth="1"/>
    <col min="15102" max="15102" width="25.140625" style="54" bestFit="1" customWidth="1"/>
    <col min="15103" max="15103" width="10.85546875" style="54" bestFit="1" customWidth="1"/>
    <col min="15104" max="15105" width="16.85546875" style="54" bestFit="1" customWidth="1"/>
    <col min="15106" max="15106" width="8.85546875" style="54" bestFit="1" customWidth="1"/>
    <col min="15107" max="15107" width="16" style="54" bestFit="1" customWidth="1"/>
    <col min="15108" max="15108" width="0.28515625" style="54" bestFit="1" customWidth="1"/>
    <col min="15109" max="15109" width="16" style="54" bestFit="1" customWidth="1"/>
    <col min="15110" max="15110" width="0.7109375" style="54" bestFit="1" customWidth="1"/>
    <col min="15111" max="15111" width="16.140625" style="54" bestFit="1" customWidth="1"/>
    <col min="15112" max="15112" width="12.5703125" style="54" bestFit="1" customWidth="1"/>
    <col min="15113" max="15113" width="4.42578125" style="54" bestFit="1" customWidth="1"/>
    <col min="15114" max="15114" width="20.85546875" style="54" bestFit="1" customWidth="1"/>
    <col min="15115" max="15115" width="16.85546875" style="54" bestFit="1" customWidth="1"/>
    <col min="15116" max="15116" width="17" style="54" bestFit="1" customWidth="1"/>
    <col min="15117" max="15117" width="20.85546875" style="54" bestFit="1" customWidth="1"/>
    <col min="15118" max="15118" width="22.140625" style="54" bestFit="1" customWidth="1"/>
    <col min="15119" max="15119" width="12.5703125" style="54" bestFit="1" customWidth="1"/>
    <col min="15120" max="15120" width="55.28515625" style="54" bestFit="1" customWidth="1"/>
    <col min="15121" max="15121" width="25.85546875" style="54" bestFit="1" customWidth="1"/>
    <col min="15122" max="15122" width="15.85546875" style="54" bestFit="1" customWidth="1"/>
    <col min="15123" max="15123" width="18.28515625" style="54" bestFit="1" customWidth="1"/>
    <col min="15124" max="15124" width="65.5703125" style="54" bestFit="1" customWidth="1"/>
    <col min="15125" max="15125" width="65.7109375" style="54" bestFit="1" customWidth="1"/>
    <col min="15126" max="15126" width="4.7109375" style="54" bestFit="1" customWidth="1"/>
    <col min="15127" max="15353" width="9.140625" style="54"/>
    <col min="15354" max="15354" width="4.7109375" style="54" bestFit="1" customWidth="1"/>
    <col min="15355" max="15355" width="16.85546875" style="54" bestFit="1" customWidth="1"/>
    <col min="15356" max="15356" width="8.85546875" style="54" bestFit="1" customWidth="1"/>
    <col min="15357" max="15357" width="1.140625" style="54" bestFit="1" customWidth="1"/>
    <col min="15358" max="15358" width="25.140625" style="54" bestFit="1" customWidth="1"/>
    <col min="15359" max="15359" width="10.85546875" style="54" bestFit="1" customWidth="1"/>
    <col min="15360" max="15361" width="16.85546875" style="54" bestFit="1" customWidth="1"/>
    <col min="15362" max="15362" width="8.85546875" style="54" bestFit="1" customWidth="1"/>
    <col min="15363" max="15363" width="16" style="54" bestFit="1" customWidth="1"/>
    <col min="15364" max="15364" width="0.28515625" style="54" bestFit="1" customWidth="1"/>
    <col min="15365" max="15365" width="16" style="54" bestFit="1" customWidth="1"/>
    <col min="15366" max="15366" width="0.7109375" style="54" bestFit="1" customWidth="1"/>
    <col min="15367" max="15367" width="16.140625" style="54" bestFit="1" customWidth="1"/>
    <col min="15368" max="15368" width="12.5703125" style="54" bestFit="1" customWidth="1"/>
    <col min="15369" max="15369" width="4.42578125" style="54" bestFit="1" customWidth="1"/>
    <col min="15370" max="15370" width="20.85546875" style="54" bestFit="1" customWidth="1"/>
    <col min="15371" max="15371" width="16.85546875" style="54" bestFit="1" customWidth="1"/>
    <col min="15372" max="15372" width="17" style="54" bestFit="1" customWidth="1"/>
    <col min="15373" max="15373" width="20.85546875" style="54" bestFit="1" customWidth="1"/>
    <col min="15374" max="15374" width="22.140625" style="54" bestFit="1" customWidth="1"/>
    <col min="15375" max="15375" width="12.5703125" style="54" bestFit="1" customWidth="1"/>
    <col min="15376" max="15376" width="55.28515625" style="54" bestFit="1" customWidth="1"/>
    <col min="15377" max="15377" width="25.85546875" style="54" bestFit="1" customWidth="1"/>
    <col min="15378" max="15378" width="15.85546875" style="54" bestFit="1" customWidth="1"/>
    <col min="15379" max="15379" width="18.28515625" style="54" bestFit="1" customWidth="1"/>
    <col min="15380" max="15380" width="65.5703125" style="54" bestFit="1" customWidth="1"/>
    <col min="15381" max="15381" width="65.7109375" style="54" bestFit="1" customWidth="1"/>
    <col min="15382" max="15382" width="4.7109375" style="54" bestFit="1" customWidth="1"/>
    <col min="15383" max="15609" width="9.140625" style="54"/>
    <col min="15610" max="15610" width="4.7109375" style="54" bestFit="1" customWidth="1"/>
    <col min="15611" max="15611" width="16.85546875" style="54" bestFit="1" customWidth="1"/>
    <col min="15612" max="15612" width="8.85546875" style="54" bestFit="1" customWidth="1"/>
    <col min="15613" max="15613" width="1.140625" style="54" bestFit="1" customWidth="1"/>
    <col min="15614" max="15614" width="25.140625" style="54" bestFit="1" customWidth="1"/>
    <col min="15615" max="15615" width="10.85546875" style="54" bestFit="1" customWidth="1"/>
    <col min="15616" max="15617" width="16.85546875" style="54" bestFit="1" customWidth="1"/>
    <col min="15618" max="15618" width="8.85546875" style="54" bestFit="1" customWidth="1"/>
    <col min="15619" max="15619" width="16" style="54" bestFit="1" customWidth="1"/>
    <col min="15620" max="15620" width="0.28515625" style="54" bestFit="1" customWidth="1"/>
    <col min="15621" max="15621" width="16" style="54" bestFit="1" customWidth="1"/>
    <col min="15622" max="15622" width="0.7109375" style="54" bestFit="1" customWidth="1"/>
    <col min="15623" max="15623" width="16.140625" style="54" bestFit="1" customWidth="1"/>
    <col min="15624" max="15624" width="12.5703125" style="54" bestFit="1" customWidth="1"/>
    <col min="15625" max="15625" width="4.42578125" style="54" bestFit="1" customWidth="1"/>
    <col min="15626" max="15626" width="20.85546875" style="54" bestFit="1" customWidth="1"/>
    <col min="15627" max="15627" width="16.85546875" style="54" bestFit="1" customWidth="1"/>
    <col min="15628" max="15628" width="17" style="54" bestFit="1" customWidth="1"/>
    <col min="15629" max="15629" width="20.85546875" style="54" bestFit="1" customWidth="1"/>
    <col min="15630" max="15630" width="22.140625" style="54" bestFit="1" customWidth="1"/>
    <col min="15631" max="15631" width="12.5703125" style="54" bestFit="1" customWidth="1"/>
    <col min="15632" max="15632" width="55.28515625" style="54" bestFit="1" customWidth="1"/>
    <col min="15633" max="15633" width="25.85546875" style="54" bestFit="1" customWidth="1"/>
    <col min="15634" max="15634" width="15.85546875" style="54" bestFit="1" customWidth="1"/>
    <col min="15635" max="15635" width="18.28515625" style="54" bestFit="1" customWidth="1"/>
    <col min="15636" max="15636" width="65.5703125" style="54" bestFit="1" customWidth="1"/>
    <col min="15637" max="15637" width="65.7109375" style="54" bestFit="1" customWidth="1"/>
    <col min="15638" max="15638" width="4.7109375" style="54" bestFit="1" customWidth="1"/>
    <col min="15639" max="15865" width="9.140625" style="54"/>
    <col min="15866" max="15866" width="4.7109375" style="54" bestFit="1" customWidth="1"/>
    <col min="15867" max="15867" width="16.85546875" style="54" bestFit="1" customWidth="1"/>
    <col min="15868" max="15868" width="8.85546875" style="54" bestFit="1" customWidth="1"/>
    <col min="15869" max="15869" width="1.140625" style="54" bestFit="1" customWidth="1"/>
    <col min="15870" max="15870" width="25.140625" style="54" bestFit="1" customWidth="1"/>
    <col min="15871" max="15871" width="10.85546875" style="54" bestFit="1" customWidth="1"/>
    <col min="15872" max="15873" width="16.85546875" style="54" bestFit="1" customWidth="1"/>
    <col min="15874" max="15874" width="8.85546875" style="54" bestFit="1" customWidth="1"/>
    <col min="15875" max="15875" width="16" style="54" bestFit="1" customWidth="1"/>
    <col min="15876" max="15876" width="0.28515625" style="54" bestFit="1" customWidth="1"/>
    <col min="15877" max="15877" width="16" style="54" bestFit="1" customWidth="1"/>
    <col min="15878" max="15878" width="0.7109375" style="54" bestFit="1" customWidth="1"/>
    <col min="15879" max="15879" width="16.140625" style="54" bestFit="1" customWidth="1"/>
    <col min="15880" max="15880" width="12.5703125" style="54" bestFit="1" customWidth="1"/>
    <col min="15881" max="15881" width="4.42578125" style="54" bestFit="1" customWidth="1"/>
    <col min="15882" max="15882" width="20.85546875" style="54" bestFit="1" customWidth="1"/>
    <col min="15883" max="15883" width="16.85546875" style="54" bestFit="1" customWidth="1"/>
    <col min="15884" max="15884" width="17" style="54" bestFit="1" customWidth="1"/>
    <col min="15885" max="15885" width="20.85546875" style="54" bestFit="1" customWidth="1"/>
    <col min="15886" max="15886" width="22.140625" style="54" bestFit="1" customWidth="1"/>
    <col min="15887" max="15887" width="12.5703125" style="54" bestFit="1" customWidth="1"/>
    <col min="15888" max="15888" width="55.28515625" style="54" bestFit="1" customWidth="1"/>
    <col min="15889" max="15889" width="25.85546875" style="54" bestFit="1" customWidth="1"/>
    <col min="15890" max="15890" width="15.85546875" style="54" bestFit="1" customWidth="1"/>
    <col min="15891" max="15891" width="18.28515625" style="54" bestFit="1" customWidth="1"/>
    <col min="15892" max="15892" width="65.5703125" style="54" bestFit="1" customWidth="1"/>
    <col min="15893" max="15893" width="65.7109375" style="54" bestFit="1" customWidth="1"/>
    <col min="15894" max="15894" width="4.7109375" style="54" bestFit="1" customWidth="1"/>
    <col min="15895" max="16121" width="9.140625" style="54"/>
    <col min="16122" max="16122" width="4.7109375" style="54" bestFit="1" customWidth="1"/>
    <col min="16123" max="16123" width="16.85546875" style="54" bestFit="1" customWidth="1"/>
    <col min="16124" max="16124" width="8.85546875" style="54" bestFit="1" customWidth="1"/>
    <col min="16125" max="16125" width="1.140625" style="54" bestFit="1" customWidth="1"/>
    <col min="16126" max="16126" width="25.140625" style="54" bestFit="1" customWidth="1"/>
    <col min="16127" max="16127" width="10.85546875" style="54" bestFit="1" customWidth="1"/>
    <col min="16128" max="16129" width="16.85546875" style="54" bestFit="1" customWidth="1"/>
    <col min="16130" max="16130" width="8.85546875" style="54" bestFit="1" customWidth="1"/>
    <col min="16131" max="16131" width="16" style="54" bestFit="1" customWidth="1"/>
    <col min="16132" max="16132" width="0.28515625" style="54" bestFit="1" customWidth="1"/>
    <col min="16133" max="16133" width="16" style="54" bestFit="1" customWidth="1"/>
    <col min="16134" max="16134" width="0.7109375" style="54" bestFit="1" customWidth="1"/>
    <col min="16135" max="16135" width="16.140625" style="54" bestFit="1" customWidth="1"/>
    <col min="16136" max="16136" width="12.5703125" style="54" bestFit="1" customWidth="1"/>
    <col min="16137" max="16137" width="4.42578125" style="54" bestFit="1" customWidth="1"/>
    <col min="16138" max="16138" width="20.85546875" style="54" bestFit="1" customWidth="1"/>
    <col min="16139" max="16139" width="16.85546875" style="54" bestFit="1" customWidth="1"/>
    <col min="16140" max="16140" width="17" style="54" bestFit="1" customWidth="1"/>
    <col min="16141" max="16141" width="20.85546875" style="54" bestFit="1" customWidth="1"/>
    <col min="16142" max="16142" width="22.140625" style="54" bestFit="1" customWidth="1"/>
    <col min="16143" max="16143" width="12.5703125" style="54" bestFit="1" customWidth="1"/>
    <col min="16144" max="16144" width="55.28515625" style="54" bestFit="1" customWidth="1"/>
    <col min="16145" max="16145" width="25.85546875" style="54" bestFit="1" customWidth="1"/>
    <col min="16146" max="16146" width="15.85546875" style="54" bestFit="1" customWidth="1"/>
    <col min="16147" max="16147" width="18.28515625" style="54" bestFit="1" customWidth="1"/>
    <col min="16148" max="16148" width="65.5703125" style="54" bestFit="1" customWidth="1"/>
    <col min="16149" max="16149" width="65.7109375" style="54" bestFit="1" customWidth="1"/>
    <col min="16150" max="16150" width="4.7109375" style="54" bestFit="1" customWidth="1"/>
    <col min="16151" max="16384" width="9.140625" style="54"/>
  </cols>
  <sheetData>
    <row r="1" spans="1:25" ht="15.95" customHeight="1" thickBot="1">
      <c r="A1" s="254" t="s">
        <v>49</v>
      </c>
      <c r="B1" s="255"/>
      <c r="C1" s="255"/>
      <c r="D1" s="255"/>
      <c r="E1" s="255"/>
      <c r="F1" s="255"/>
      <c r="G1" s="255"/>
      <c r="H1" s="255"/>
      <c r="I1" s="255"/>
      <c r="J1" s="255"/>
      <c r="K1" s="255"/>
      <c r="L1" s="255"/>
      <c r="M1" s="255"/>
      <c r="N1" s="255"/>
      <c r="O1" s="255"/>
      <c r="P1" s="59"/>
      <c r="Q1" s="59"/>
      <c r="R1" s="59"/>
      <c r="S1" s="59"/>
      <c r="T1" s="53"/>
      <c r="U1" s="53"/>
      <c r="V1" s="53"/>
      <c r="W1" s="53"/>
    </row>
    <row r="2" spans="1:25" ht="24.95" customHeight="1" thickBot="1">
      <c r="A2" s="256" t="s">
        <v>50</v>
      </c>
      <c r="B2" s="255"/>
      <c r="C2" s="257" t="s">
        <v>51</v>
      </c>
      <c r="D2" s="258"/>
      <c r="E2" s="258"/>
      <c r="F2" s="258"/>
      <c r="G2" s="258"/>
      <c r="H2" s="259"/>
      <c r="I2" s="53"/>
      <c r="J2" s="53"/>
      <c r="K2" s="59"/>
      <c r="L2" s="59"/>
      <c r="M2" s="59"/>
      <c r="N2" s="59"/>
      <c r="O2" s="59"/>
      <c r="P2" s="59"/>
      <c r="Q2" s="59"/>
      <c r="R2" s="59"/>
      <c r="S2" s="59"/>
      <c r="T2" s="53"/>
      <c r="U2" s="53"/>
      <c r="V2" s="53"/>
      <c r="W2" s="53"/>
    </row>
    <row r="3" spans="1:25" ht="9" customHeight="1" thickBot="1">
      <c r="A3" s="59"/>
      <c r="B3" s="53"/>
      <c r="C3" s="53"/>
      <c r="D3" s="53"/>
      <c r="E3" s="53"/>
      <c r="F3" s="53"/>
      <c r="G3" s="53"/>
      <c r="H3" s="53"/>
      <c r="I3" s="53"/>
      <c r="J3" s="260" t="s">
        <v>52</v>
      </c>
      <c r="K3" s="208"/>
      <c r="L3" s="208"/>
      <c r="M3" s="261" t="s">
        <v>53</v>
      </c>
      <c r="N3" s="262"/>
      <c r="O3" s="263"/>
      <c r="P3" s="59"/>
      <c r="Q3" s="59"/>
      <c r="R3" s="59"/>
      <c r="S3" s="59"/>
      <c r="T3" s="53"/>
      <c r="U3" s="53"/>
      <c r="V3" s="53"/>
      <c r="W3" s="53"/>
    </row>
    <row r="4" spans="1:25" ht="15.95" customHeight="1" thickBot="1">
      <c r="A4" s="256" t="s">
        <v>54</v>
      </c>
      <c r="B4" s="255"/>
      <c r="C4" s="267" t="s">
        <v>17</v>
      </c>
      <c r="D4" s="268"/>
      <c r="E4" s="268"/>
      <c r="F4" s="268"/>
      <c r="G4" s="268"/>
      <c r="H4" s="269"/>
      <c r="I4" s="53"/>
      <c r="J4" s="208"/>
      <c r="K4" s="208"/>
      <c r="L4" s="208"/>
      <c r="M4" s="264"/>
      <c r="N4" s="265"/>
      <c r="O4" s="266"/>
      <c r="P4" s="59"/>
      <c r="Q4" s="59"/>
      <c r="R4" s="59"/>
      <c r="S4" s="59"/>
      <c r="T4" s="53"/>
      <c r="U4" s="53"/>
      <c r="V4" s="53"/>
      <c r="W4" s="53"/>
    </row>
    <row r="5" spans="1:25" ht="9" customHeight="1" thickBot="1">
      <c r="A5" s="255"/>
      <c r="B5" s="255"/>
      <c r="C5" s="270"/>
      <c r="D5" s="271"/>
      <c r="E5" s="271"/>
      <c r="F5" s="271"/>
      <c r="G5" s="271"/>
      <c r="H5" s="272"/>
      <c r="I5" s="53"/>
      <c r="J5" s="53"/>
      <c r="K5" s="59"/>
      <c r="L5" s="59"/>
      <c r="M5" s="59"/>
      <c r="N5" s="59"/>
      <c r="O5" s="59"/>
      <c r="P5" s="59"/>
      <c r="Q5" s="59"/>
      <c r="R5" s="59"/>
      <c r="S5" s="59"/>
      <c r="T5" s="53"/>
      <c r="U5" s="53"/>
      <c r="V5" s="53"/>
      <c r="W5" s="53"/>
    </row>
    <row r="6" spans="1:25" ht="9" customHeight="1" thickBot="1">
      <c r="A6" s="59"/>
      <c r="B6" s="53"/>
      <c r="C6" s="53"/>
      <c r="D6" s="53"/>
      <c r="E6" s="53"/>
      <c r="F6" s="53"/>
      <c r="G6" s="53"/>
      <c r="H6" s="53"/>
      <c r="I6" s="53"/>
      <c r="J6" s="260" t="s">
        <v>55</v>
      </c>
      <c r="K6" s="208"/>
      <c r="L6" s="208"/>
      <c r="M6" s="261" t="s">
        <v>219</v>
      </c>
      <c r="N6" s="262"/>
      <c r="O6" s="263"/>
      <c r="P6" s="59"/>
      <c r="Q6" s="59"/>
      <c r="R6" s="59"/>
      <c r="S6" s="59"/>
      <c r="T6" s="53"/>
      <c r="U6" s="53"/>
      <c r="V6" s="53"/>
      <c r="W6" s="53"/>
    </row>
    <row r="7" spans="1:25" ht="15.95" customHeight="1" thickBot="1">
      <c r="A7" s="256" t="s">
        <v>18</v>
      </c>
      <c r="B7" s="255"/>
      <c r="C7" s="267" t="s">
        <v>56</v>
      </c>
      <c r="D7" s="268"/>
      <c r="E7" s="268"/>
      <c r="F7" s="268"/>
      <c r="G7" s="268"/>
      <c r="H7" s="269"/>
      <c r="I7" s="53"/>
      <c r="J7" s="208"/>
      <c r="K7" s="208"/>
      <c r="L7" s="208"/>
      <c r="M7" s="264"/>
      <c r="N7" s="265"/>
      <c r="O7" s="266"/>
      <c r="P7" s="59"/>
      <c r="Q7" s="59"/>
      <c r="R7" s="59"/>
      <c r="S7" s="59"/>
      <c r="T7" s="53"/>
      <c r="U7" s="53"/>
      <c r="V7" s="53"/>
      <c r="W7" s="53"/>
    </row>
    <row r="8" spans="1:25" ht="6" customHeight="1">
      <c r="A8" s="255"/>
      <c r="B8" s="255"/>
      <c r="C8" s="273"/>
      <c r="D8" s="255"/>
      <c r="E8" s="255"/>
      <c r="F8" s="255"/>
      <c r="G8" s="255"/>
      <c r="H8" s="274"/>
      <c r="I8" s="53"/>
      <c r="J8" s="53"/>
      <c r="K8" s="59"/>
      <c r="L8" s="59"/>
      <c r="M8" s="59"/>
      <c r="N8" s="59"/>
      <c r="O8" s="59"/>
      <c r="P8" s="59"/>
      <c r="Q8" s="59"/>
      <c r="R8" s="59"/>
      <c r="S8" s="59"/>
      <c r="T8" s="53"/>
      <c r="U8" s="53"/>
      <c r="V8" s="53"/>
      <c r="W8" s="53"/>
    </row>
    <row r="9" spans="1:25" ht="3" customHeight="1" thickBot="1">
      <c r="A9" s="255"/>
      <c r="B9" s="255"/>
      <c r="C9" s="270"/>
      <c r="D9" s="271"/>
      <c r="E9" s="271"/>
      <c r="F9" s="271"/>
      <c r="G9" s="271"/>
      <c r="H9" s="272"/>
      <c r="I9" s="53"/>
      <c r="J9" s="254" t="s">
        <v>49</v>
      </c>
      <c r="K9" s="255"/>
      <c r="L9" s="255"/>
      <c r="M9" s="255"/>
      <c r="N9" s="255"/>
      <c r="O9" s="255"/>
      <c r="P9" s="59"/>
      <c r="Q9" s="59"/>
      <c r="R9" s="59"/>
      <c r="S9" s="59"/>
      <c r="T9" s="53"/>
      <c r="U9" s="53"/>
      <c r="V9" s="53"/>
      <c r="W9" s="53"/>
    </row>
    <row r="10" spans="1:25" ht="11.1" customHeight="1" thickBot="1">
      <c r="A10" s="59"/>
      <c r="B10" s="53"/>
      <c r="C10" s="53"/>
      <c r="D10" s="53"/>
      <c r="E10" s="53"/>
      <c r="F10" s="53"/>
      <c r="G10" s="53"/>
      <c r="H10" s="53"/>
      <c r="I10" s="53"/>
      <c r="J10" s="255"/>
      <c r="K10" s="255"/>
      <c r="L10" s="255"/>
      <c r="M10" s="255"/>
      <c r="N10" s="255"/>
      <c r="O10" s="255"/>
      <c r="P10" s="59"/>
      <c r="Q10" s="59"/>
      <c r="R10" s="59"/>
      <c r="S10" s="59"/>
      <c r="T10" s="53"/>
      <c r="U10" s="53"/>
      <c r="V10" s="53"/>
      <c r="W10" s="53"/>
    </row>
    <row r="11" spans="1:25" ht="6" customHeight="1">
      <c r="A11" s="256" t="s">
        <v>19</v>
      </c>
      <c r="B11" s="255"/>
      <c r="C11" s="267" t="s">
        <v>57</v>
      </c>
      <c r="D11" s="268"/>
      <c r="E11" s="268"/>
      <c r="F11" s="268"/>
      <c r="G11" s="268"/>
      <c r="H11" s="269"/>
      <c r="I11" s="53"/>
      <c r="J11" s="255"/>
      <c r="K11" s="255"/>
      <c r="L11" s="255"/>
      <c r="M11" s="255"/>
      <c r="N11" s="255"/>
      <c r="O11" s="255"/>
      <c r="P11" s="59"/>
      <c r="Q11" s="59"/>
      <c r="R11" s="59"/>
      <c r="S11" s="59"/>
      <c r="T11" s="53"/>
      <c r="U11" s="53"/>
      <c r="V11" s="53"/>
      <c r="W11" s="53"/>
    </row>
    <row r="12" spans="1:25" ht="18.95" customHeight="1" thickBot="1">
      <c r="A12" s="255"/>
      <c r="B12" s="255"/>
      <c r="C12" s="270"/>
      <c r="D12" s="271"/>
      <c r="E12" s="271"/>
      <c r="F12" s="271"/>
      <c r="G12" s="271"/>
      <c r="H12" s="272"/>
      <c r="I12" s="53"/>
      <c r="J12" s="53"/>
      <c r="K12" s="59"/>
      <c r="L12" s="59"/>
      <c r="M12" s="59"/>
      <c r="N12" s="59"/>
      <c r="O12" s="59"/>
      <c r="P12" s="59"/>
      <c r="Q12" s="59"/>
      <c r="R12" s="59"/>
      <c r="S12" s="59"/>
      <c r="T12" s="53"/>
      <c r="U12" s="53"/>
      <c r="V12" s="53"/>
      <c r="W12" s="53"/>
    </row>
    <row r="13" spans="1:25" ht="20.100000000000001" customHeight="1" thickBot="1">
      <c r="A13" s="254" t="s">
        <v>49</v>
      </c>
      <c r="B13" s="255"/>
      <c r="C13" s="255"/>
      <c r="D13" s="255"/>
      <c r="E13" s="255"/>
      <c r="F13" s="255"/>
      <c r="G13" s="255"/>
      <c r="H13" s="255"/>
      <c r="I13" s="255"/>
      <c r="J13" s="255"/>
      <c r="K13" s="255"/>
      <c r="L13" s="255"/>
      <c r="M13" s="255"/>
      <c r="N13" s="255"/>
      <c r="O13" s="255"/>
      <c r="P13" s="59"/>
      <c r="Q13" s="59"/>
      <c r="R13" s="59"/>
      <c r="S13" s="59"/>
      <c r="T13" s="53"/>
      <c r="U13" s="53"/>
      <c r="V13" s="53"/>
      <c r="W13" s="53"/>
    </row>
    <row r="14" spans="1:25" ht="42" customHeight="1" thickBot="1">
      <c r="A14" s="250" t="s">
        <v>58</v>
      </c>
      <c r="B14" s="251"/>
      <c r="C14" s="251"/>
      <c r="D14" s="251"/>
      <c r="E14" s="252"/>
      <c r="F14" s="250" t="s">
        <v>59</v>
      </c>
      <c r="G14" s="251"/>
      <c r="H14" s="251"/>
      <c r="I14" s="251"/>
      <c r="J14" s="251"/>
      <c r="K14" s="251"/>
      <c r="L14" s="251"/>
      <c r="M14" s="252"/>
      <c r="N14" s="250" t="s">
        <v>60</v>
      </c>
      <c r="O14" s="251"/>
      <c r="P14" s="251"/>
      <c r="Q14" s="251"/>
      <c r="R14" s="251"/>
      <c r="S14" s="252"/>
      <c r="T14" s="250" t="s">
        <v>258</v>
      </c>
      <c r="U14" s="251"/>
      <c r="V14" s="251"/>
      <c r="W14" s="252"/>
      <c r="X14" s="253" t="s">
        <v>308</v>
      </c>
      <c r="Y14" s="253"/>
    </row>
    <row r="15" spans="1:25" ht="45" customHeight="1" thickBot="1">
      <c r="A15" s="55" t="s">
        <v>61</v>
      </c>
      <c r="B15" s="250" t="s">
        <v>62</v>
      </c>
      <c r="C15" s="252"/>
      <c r="D15" s="55" t="s">
        <v>63</v>
      </c>
      <c r="E15" s="55" t="s">
        <v>64</v>
      </c>
      <c r="F15" s="55" t="s">
        <v>65</v>
      </c>
      <c r="G15" s="55" t="s">
        <v>259</v>
      </c>
      <c r="H15" s="250" t="s">
        <v>260</v>
      </c>
      <c r="I15" s="251"/>
      <c r="J15" s="252"/>
      <c r="K15" s="55" t="s">
        <v>66</v>
      </c>
      <c r="L15" s="250" t="s">
        <v>67</v>
      </c>
      <c r="M15" s="252"/>
      <c r="N15" s="55" t="s">
        <v>261</v>
      </c>
      <c r="O15" s="250" t="s">
        <v>68</v>
      </c>
      <c r="P15" s="252"/>
      <c r="Q15" s="55" t="s">
        <v>262</v>
      </c>
      <c r="R15" s="55" t="s">
        <v>69</v>
      </c>
      <c r="S15" s="55" t="s">
        <v>70</v>
      </c>
      <c r="T15" s="55" t="s">
        <v>263</v>
      </c>
      <c r="U15" s="55" t="s">
        <v>264</v>
      </c>
      <c r="V15" s="55" t="s">
        <v>265</v>
      </c>
      <c r="W15" s="55" t="s">
        <v>70</v>
      </c>
      <c r="X15" s="65" t="s">
        <v>295</v>
      </c>
      <c r="Y15" s="65" t="s">
        <v>233</v>
      </c>
    </row>
    <row r="16" spans="1:25" ht="20.100000000000001" customHeight="1">
      <c r="A16" s="231" t="s">
        <v>71</v>
      </c>
      <c r="B16" s="225" t="s">
        <v>72</v>
      </c>
      <c r="C16" s="226"/>
      <c r="D16" s="231" t="s">
        <v>220</v>
      </c>
      <c r="E16" s="231" t="s">
        <v>73</v>
      </c>
      <c r="F16" s="201" t="s">
        <v>309</v>
      </c>
      <c r="G16" s="201" t="s">
        <v>337</v>
      </c>
      <c r="H16" s="241" t="s">
        <v>230</v>
      </c>
      <c r="I16" s="242"/>
      <c r="J16" s="243"/>
      <c r="K16" s="213" t="s">
        <v>310</v>
      </c>
      <c r="L16" s="216" t="s">
        <v>231</v>
      </c>
      <c r="M16" s="217"/>
      <c r="N16" s="222" t="s">
        <v>232</v>
      </c>
      <c r="O16" s="225" t="s">
        <v>222</v>
      </c>
      <c r="P16" s="226"/>
      <c r="Q16" s="231" t="s">
        <v>14</v>
      </c>
      <c r="R16" s="231" t="s">
        <v>223</v>
      </c>
      <c r="S16" s="231" t="s">
        <v>14</v>
      </c>
      <c r="T16" s="231" t="s">
        <v>266</v>
      </c>
      <c r="U16" s="231">
        <v>20</v>
      </c>
      <c r="V16" s="196" t="s">
        <v>267</v>
      </c>
      <c r="W16" s="225">
        <v>20</v>
      </c>
      <c r="X16" s="190" t="s">
        <v>370</v>
      </c>
      <c r="Y16" s="193">
        <v>20</v>
      </c>
    </row>
    <row r="17" spans="1:25" ht="39.950000000000003" customHeight="1">
      <c r="A17" s="199"/>
      <c r="B17" s="227"/>
      <c r="C17" s="228"/>
      <c r="D17" s="199"/>
      <c r="E17" s="199"/>
      <c r="F17" s="202"/>
      <c r="G17" s="202"/>
      <c r="H17" s="244"/>
      <c r="I17" s="245"/>
      <c r="J17" s="246"/>
      <c r="K17" s="214"/>
      <c r="L17" s="218"/>
      <c r="M17" s="219"/>
      <c r="N17" s="223"/>
      <c r="O17" s="227"/>
      <c r="P17" s="228"/>
      <c r="Q17" s="199"/>
      <c r="R17" s="199"/>
      <c r="S17" s="199"/>
      <c r="T17" s="199"/>
      <c r="U17" s="199"/>
      <c r="V17" s="197"/>
      <c r="W17" s="227"/>
      <c r="X17" s="191"/>
      <c r="Y17" s="194"/>
    </row>
    <row r="18" spans="1:25" ht="39.950000000000003" customHeight="1">
      <c r="A18" s="199"/>
      <c r="B18" s="227"/>
      <c r="C18" s="228"/>
      <c r="D18" s="199"/>
      <c r="E18" s="199"/>
      <c r="F18" s="202"/>
      <c r="G18" s="202"/>
      <c r="H18" s="244"/>
      <c r="I18" s="245"/>
      <c r="J18" s="246"/>
      <c r="K18" s="214"/>
      <c r="L18" s="218"/>
      <c r="M18" s="219"/>
      <c r="N18" s="223"/>
      <c r="O18" s="227"/>
      <c r="P18" s="228"/>
      <c r="Q18" s="199"/>
      <c r="R18" s="199"/>
      <c r="S18" s="199"/>
      <c r="T18" s="199"/>
      <c r="U18" s="199"/>
      <c r="V18" s="197"/>
      <c r="W18" s="227"/>
      <c r="X18" s="191"/>
      <c r="Y18" s="194"/>
    </row>
    <row r="19" spans="1:25" ht="39.950000000000003" customHeight="1">
      <c r="A19" s="199"/>
      <c r="B19" s="227"/>
      <c r="C19" s="228"/>
      <c r="D19" s="199"/>
      <c r="E19" s="199"/>
      <c r="F19" s="202"/>
      <c r="G19" s="202"/>
      <c r="H19" s="244"/>
      <c r="I19" s="245"/>
      <c r="J19" s="246"/>
      <c r="K19" s="214"/>
      <c r="L19" s="218"/>
      <c r="M19" s="219"/>
      <c r="N19" s="223"/>
      <c r="O19" s="227"/>
      <c r="P19" s="228"/>
      <c r="Q19" s="199"/>
      <c r="R19" s="199"/>
      <c r="S19" s="199"/>
      <c r="T19" s="199"/>
      <c r="U19" s="199"/>
      <c r="V19" s="197"/>
      <c r="W19" s="227"/>
      <c r="X19" s="191"/>
      <c r="Y19" s="194"/>
    </row>
    <row r="20" spans="1:25" ht="39.950000000000003" customHeight="1">
      <c r="A20" s="199"/>
      <c r="B20" s="227"/>
      <c r="C20" s="228"/>
      <c r="D20" s="199"/>
      <c r="E20" s="199"/>
      <c r="F20" s="202"/>
      <c r="G20" s="202"/>
      <c r="H20" s="244"/>
      <c r="I20" s="245"/>
      <c r="J20" s="246"/>
      <c r="K20" s="214"/>
      <c r="L20" s="218"/>
      <c r="M20" s="219"/>
      <c r="N20" s="223"/>
      <c r="O20" s="227"/>
      <c r="P20" s="228"/>
      <c r="Q20" s="199"/>
      <c r="R20" s="199"/>
      <c r="S20" s="199"/>
      <c r="T20" s="199"/>
      <c r="U20" s="199"/>
      <c r="V20" s="197"/>
      <c r="W20" s="227"/>
      <c r="X20" s="191"/>
      <c r="Y20" s="194"/>
    </row>
    <row r="21" spans="1:25" ht="42" customHeight="1" thickBot="1">
      <c r="A21" s="199"/>
      <c r="B21" s="227"/>
      <c r="C21" s="228"/>
      <c r="D21" s="199"/>
      <c r="E21" s="199"/>
      <c r="F21" s="202"/>
      <c r="G21" s="202"/>
      <c r="H21" s="244"/>
      <c r="I21" s="245"/>
      <c r="J21" s="246"/>
      <c r="K21" s="214"/>
      <c r="L21" s="218"/>
      <c r="M21" s="219"/>
      <c r="N21" s="223"/>
      <c r="O21" s="227"/>
      <c r="P21" s="228"/>
      <c r="Q21" s="199"/>
      <c r="R21" s="199"/>
      <c r="S21" s="199"/>
      <c r="T21" s="199"/>
      <c r="U21" s="199"/>
      <c r="V21" s="197"/>
      <c r="W21" s="227"/>
      <c r="X21" s="191"/>
      <c r="Y21" s="194"/>
    </row>
    <row r="22" spans="1:25" ht="39.75" hidden="1" customHeight="1" thickBot="1">
      <c r="A22" s="199"/>
      <c r="B22" s="227"/>
      <c r="C22" s="228"/>
      <c r="D22" s="199"/>
      <c r="E22" s="199"/>
      <c r="F22" s="202"/>
      <c r="G22" s="202"/>
      <c r="H22" s="244"/>
      <c r="I22" s="245"/>
      <c r="J22" s="246"/>
      <c r="K22" s="214"/>
      <c r="L22" s="218"/>
      <c r="M22" s="219"/>
      <c r="N22" s="223"/>
      <c r="O22" s="227"/>
      <c r="P22" s="228"/>
      <c r="Q22" s="199"/>
      <c r="R22" s="199"/>
      <c r="S22" s="199"/>
      <c r="T22" s="199"/>
      <c r="U22" s="199"/>
      <c r="V22" s="197"/>
      <c r="W22" s="227"/>
      <c r="X22" s="191"/>
      <c r="Y22" s="194"/>
    </row>
    <row r="23" spans="1:25" ht="9.75" hidden="1" customHeight="1" thickBot="1">
      <c r="A23" s="200"/>
      <c r="B23" s="229"/>
      <c r="C23" s="230"/>
      <c r="D23" s="200"/>
      <c r="E23" s="200"/>
      <c r="F23" s="203"/>
      <c r="G23" s="203"/>
      <c r="H23" s="247"/>
      <c r="I23" s="248"/>
      <c r="J23" s="249"/>
      <c r="K23" s="215"/>
      <c r="L23" s="220"/>
      <c r="M23" s="221"/>
      <c r="N23" s="224"/>
      <c r="O23" s="229"/>
      <c r="P23" s="230"/>
      <c r="Q23" s="200"/>
      <c r="R23" s="200"/>
      <c r="S23" s="200"/>
      <c r="T23" s="200"/>
      <c r="U23" s="200"/>
      <c r="V23" s="198"/>
      <c r="W23" s="229"/>
      <c r="X23" s="192"/>
      <c r="Y23" s="195"/>
    </row>
    <row r="24" spans="1:25" ht="20.100000000000001" customHeight="1">
      <c r="A24" s="231" t="s">
        <v>71</v>
      </c>
      <c r="B24" s="232" t="s">
        <v>72</v>
      </c>
      <c r="C24" s="233"/>
      <c r="D24" s="238" t="s">
        <v>220</v>
      </c>
      <c r="E24" s="238" t="s">
        <v>73</v>
      </c>
      <c r="F24" s="201" t="s">
        <v>309</v>
      </c>
      <c r="G24" s="201" t="s">
        <v>337</v>
      </c>
      <c r="H24" s="204" t="s">
        <v>74</v>
      </c>
      <c r="I24" s="205"/>
      <c r="J24" s="206"/>
      <c r="K24" s="213" t="s">
        <v>75</v>
      </c>
      <c r="L24" s="216" t="s">
        <v>76</v>
      </c>
      <c r="M24" s="217"/>
      <c r="N24" s="222" t="s">
        <v>221</v>
      </c>
      <c r="O24" s="225" t="s">
        <v>222</v>
      </c>
      <c r="P24" s="226"/>
      <c r="Q24" s="231" t="s">
        <v>14</v>
      </c>
      <c r="R24" s="231" t="s">
        <v>223</v>
      </c>
      <c r="S24" s="231" t="s">
        <v>14</v>
      </c>
      <c r="T24" s="231" t="s">
        <v>266</v>
      </c>
      <c r="U24" s="231">
        <v>20</v>
      </c>
      <c r="V24" s="196" t="s">
        <v>267</v>
      </c>
      <c r="W24" s="231">
        <v>20</v>
      </c>
      <c r="X24" s="190" t="s">
        <v>328</v>
      </c>
      <c r="Y24" s="193">
        <v>20</v>
      </c>
    </row>
    <row r="25" spans="1:25" ht="45.95" customHeight="1">
      <c r="A25" s="199"/>
      <c r="B25" s="234"/>
      <c r="C25" s="235"/>
      <c r="D25" s="239"/>
      <c r="E25" s="239"/>
      <c r="F25" s="202"/>
      <c r="G25" s="202"/>
      <c r="H25" s="207"/>
      <c r="I25" s="208"/>
      <c r="J25" s="209"/>
      <c r="K25" s="214"/>
      <c r="L25" s="218"/>
      <c r="M25" s="219"/>
      <c r="N25" s="223"/>
      <c r="O25" s="227"/>
      <c r="P25" s="228"/>
      <c r="Q25" s="199"/>
      <c r="R25" s="199"/>
      <c r="S25" s="199"/>
      <c r="T25" s="199"/>
      <c r="U25" s="199"/>
      <c r="V25" s="197"/>
      <c r="W25" s="199"/>
      <c r="X25" s="191"/>
      <c r="Y25" s="194"/>
    </row>
    <row r="26" spans="1:25" ht="39.950000000000003" customHeight="1">
      <c r="A26" s="199"/>
      <c r="B26" s="234"/>
      <c r="C26" s="235"/>
      <c r="D26" s="239"/>
      <c r="E26" s="239"/>
      <c r="F26" s="202"/>
      <c r="G26" s="202"/>
      <c r="H26" s="207"/>
      <c r="I26" s="208"/>
      <c r="J26" s="209"/>
      <c r="K26" s="214"/>
      <c r="L26" s="218"/>
      <c r="M26" s="219"/>
      <c r="N26" s="223"/>
      <c r="O26" s="227"/>
      <c r="P26" s="228"/>
      <c r="Q26" s="199"/>
      <c r="R26" s="199"/>
      <c r="S26" s="199"/>
      <c r="T26" s="199"/>
      <c r="U26" s="199"/>
      <c r="V26" s="197"/>
      <c r="W26" s="199"/>
      <c r="X26" s="191"/>
      <c r="Y26" s="194"/>
    </row>
    <row r="27" spans="1:25" ht="39.950000000000003" customHeight="1">
      <c r="A27" s="199"/>
      <c r="B27" s="234"/>
      <c r="C27" s="235"/>
      <c r="D27" s="239"/>
      <c r="E27" s="239"/>
      <c r="F27" s="202"/>
      <c r="G27" s="202"/>
      <c r="H27" s="207"/>
      <c r="I27" s="208"/>
      <c r="J27" s="209"/>
      <c r="K27" s="214"/>
      <c r="L27" s="218"/>
      <c r="M27" s="219"/>
      <c r="N27" s="223"/>
      <c r="O27" s="227"/>
      <c r="P27" s="228"/>
      <c r="Q27" s="199"/>
      <c r="R27" s="199"/>
      <c r="S27" s="199"/>
      <c r="T27" s="199"/>
      <c r="U27" s="199"/>
      <c r="V27" s="197"/>
      <c r="W27" s="199"/>
      <c r="X27" s="191"/>
      <c r="Y27" s="194"/>
    </row>
    <row r="28" spans="1:25" ht="39.950000000000003" customHeight="1">
      <c r="A28" s="199"/>
      <c r="B28" s="234"/>
      <c r="C28" s="235"/>
      <c r="D28" s="239"/>
      <c r="E28" s="239"/>
      <c r="F28" s="202"/>
      <c r="G28" s="202"/>
      <c r="H28" s="207"/>
      <c r="I28" s="208"/>
      <c r="J28" s="209"/>
      <c r="K28" s="214"/>
      <c r="L28" s="218"/>
      <c r="M28" s="219"/>
      <c r="N28" s="223"/>
      <c r="O28" s="227"/>
      <c r="P28" s="228"/>
      <c r="Q28" s="199"/>
      <c r="R28" s="199"/>
      <c r="S28" s="199"/>
      <c r="T28" s="199"/>
      <c r="U28" s="199"/>
      <c r="V28" s="197"/>
      <c r="W28" s="199"/>
      <c r="X28" s="191"/>
      <c r="Y28" s="194"/>
    </row>
    <row r="29" spans="1:25" ht="34.5" customHeight="1" thickBot="1">
      <c r="A29" s="199"/>
      <c r="B29" s="234"/>
      <c r="C29" s="235"/>
      <c r="D29" s="239"/>
      <c r="E29" s="239"/>
      <c r="F29" s="202"/>
      <c r="G29" s="202"/>
      <c r="H29" s="207"/>
      <c r="I29" s="208"/>
      <c r="J29" s="209"/>
      <c r="K29" s="214"/>
      <c r="L29" s="218"/>
      <c r="M29" s="219"/>
      <c r="N29" s="223"/>
      <c r="O29" s="227"/>
      <c r="P29" s="228"/>
      <c r="Q29" s="199"/>
      <c r="R29" s="199"/>
      <c r="S29" s="199"/>
      <c r="T29" s="199"/>
      <c r="U29" s="199"/>
      <c r="V29" s="197"/>
      <c r="W29" s="199"/>
      <c r="X29" s="191"/>
      <c r="Y29" s="194"/>
    </row>
    <row r="30" spans="1:25" ht="27.75" hidden="1" customHeight="1" thickBot="1">
      <c r="A30" s="199"/>
      <c r="B30" s="234"/>
      <c r="C30" s="235"/>
      <c r="D30" s="239"/>
      <c r="E30" s="239"/>
      <c r="F30" s="202"/>
      <c r="G30" s="202"/>
      <c r="H30" s="207"/>
      <c r="I30" s="208"/>
      <c r="J30" s="209"/>
      <c r="K30" s="214"/>
      <c r="L30" s="218"/>
      <c r="M30" s="219"/>
      <c r="N30" s="223"/>
      <c r="O30" s="227"/>
      <c r="P30" s="228"/>
      <c r="Q30" s="199"/>
      <c r="R30" s="199"/>
      <c r="S30" s="199"/>
      <c r="T30" s="199"/>
      <c r="U30" s="199"/>
      <c r="V30" s="197"/>
      <c r="W30" s="199"/>
      <c r="X30" s="191"/>
      <c r="Y30" s="194"/>
    </row>
    <row r="31" spans="1:25" ht="48.75" hidden="1" customHeight="1" thickBot="1">
      <c r="A31" s="200"/>
      <c r="B31" s="236"/>
      <c r="C31" s="237"/>
      <c r="D31" s="240"/>
      <c r="E31" s="240"/>
      <c r="F31" s="203"/>
      <c r="G31" s="203"/>
      <c r="H31" s="210"/>
      <c r="I31" s="211"/>
      <c r="J31" s="212"/>
      <c r="K31" s="215"/>
      <c r="L31" s="220"/>
      <c r="M31" s="221"/>
      <c r="N31" s="224"/>
      <c r="O31" s="229"/>
      <c r="P31" s="230"/>
      <c r="Q31" s="200"/>
      <c r="R31" s="200"/>
      <c r="S31" s="200"/>
      <c r="T31" s="200"/>
      <c r="U31" s="200"/>
      <c r="V31" s="198"/>
      <c r="W31" s="200"/>
      <c r="X31" s="192"/>
      <c r="Y31" s="195"/>
    </row>
    <row r="32" spans="1:25" ht="20.100000000000001" customHeight="1">
      <c r="A32" s="231" t="s">
        <v>71</v>
      </c>
      <c r="B32" s="232" t="s">
        <v>72</v>
      </c>
      <c r="C32" s="233"/>
      <c r="D32" s="238" t="s">
        <v>220</v>
      </c>
      <c r="E32" s="238" t="s">
        <v>73</v>
      </c>
      <c r="F32" s="201" t="s">
        <v>224</v>
      </c>
      <c r="G32" s="201" t="s">
        <v>225</v>
      </c>
      <c r="H32" s="204" t="s">
        <v>226</v>
      </c>
      <c r="I32" s="205"/>
      <c r="J32" s="206"/>
      <c r="K32" s="213" t="s">
        <v>75</v>
      </c>
      <c r="L32" s="216" t="s">
        <v>227</v>
      </c>
      <c r="M32" s="217"/>
      <c r="N32" s="222" t="s">
        <v>228</v>
      </c>
      <c r="O32" s="225" t="s">
        <v>229</v>
      </c>
      <c r="P32" s="226"/>
      <c r="Q32" s="231" t="s">
        <v>268</v>
      </c>
      <c r="R32" s="231" t="s">
        <v>223</v>
      </c>
      <c r="S32" s="231" t="s">
        <v>14</v>
      </c>
      <c r="T32" s="231" t="s">
        <v>266</v>
      </c>
      <c r="U32" s="231">
        <v>100</v>
      </c>
      <c r="V32" s="196" t="s">
        <v>269</v>
      </c>
      <c r="W32" s="231">
        <v>100</v>
      </c>
      <c r="X32" s="196" t="s">
        <v>307</v>
      </c>
      <c r="Y32" s="199">
        <v>100</v>
      </c>
    </row>
    <row r="33" spans="1:25" ht="39.950000000000003" customHeight="1">
      <c r="A33" s="199"/>
      <c r="B33" s="234"/>
      <c r="C33" s="235"/>
      <c r="D33" s="239"/>
      <c r="E33" s="239"/>
      <c r="F33" s="202"/>
      <c r="G33" s="202"/>
      <c r="H33" s="207"/>
      <c r="I33" s="208"/>
      <c r="J33" s="209"/>
      <c r="K33" s="214"/>
      <c r="L33" s="218"/>
      <c r="M33" s="219"/>
      <c r="N33" s="223"/>
      <c r="O33" s="227"/>
      <c r="P33" s="228"/>
      <c r="Q33" s="199"/>
      <c r="R33" s="199"/>
      <c r="S33" s="199"/>
      <c r="T33" s="199"/>
      <c r="U33" s="199"/>
      <c r="V33" s="197"/>
      <c r="W33" s="199"/>
      <c r="X33" s="197"/>
      <c r="Y33" s="199"/>
    </row>
    <row r="34" spans="1:25" ht="39.950000000000003" customHeight="1">
      <c r="A34" s="199"/>
      <c r="B34" s="234"/>
      <c r="C34" s="235"/>
      <c r="D34" s="239"/>
      <c r="E34" s="239"/>
      <c r="F34" s="202"/>
      <c r="G34" s="202"/>
      <c r="H34" s="207"/>
      <c r="I34" s="208"/>
      <c r="J34" s="209"/>
      <c r="K34" s="214"/>
      <c r="L34" s="218"/>
      <c r="M34" s="219"/>
      <c r="N34" s="223"/>
      <c r="O34" s="227"/>
      <c r="P34" s="228"/>
      <c r="Q34" s="199"/>
      <c r="R34" s="199"/>
      <c r="S34" s="199"/>
      <c r="T34" s="199"/>
      <c r="U34" s="199"/>
      <c r="V34" s="197"/>
      <c r="W34" s="199"/>
      <c r="X34" s="197"/>
      <c r="Y34" s="199"/>
    </row>
    <row r="35" spans="1:25" ht="39.950000000000003" customHeight="1">
      <c r="A35" s="199"/>
      <c r="B35" s="234"/>
      <c r="C35" s="235"/>
      <c r="D35" s="239"/>
      <c r="E35" s="239"/>
      <c r="F35" s="202"/>
      <c r="G35" s="202"/>
      <c r="H35" s="207"/>
      <c r="I35" s="208"/>
      <c r="J35" s="209"/>
      <c r="K35" s="214"/>
      <c r="L35" s="218"/>
      <c r="M35" s="219"/>
      <c r="N35" s="223"/>
      <c r="O35" s="227"/>
      <c r="P35" s="228"/>
      <c r="Q35" s="199"/>
      <c r="R35" s="199"/>
      <c r="S35" s="199"/>
      <c r="T35" s="199"/>
      <c r="U35" s="199"/>
      <c r="V35" s="197"/>
      <c r="W35" s="199"/>
      <c r="X35" s="197"/>
      <c r="Y35" s="199"/>
    </row>
    <row r="36" spans="1:25" ht="29.25" customHeight="1">
      <c r="A36" s="199"/>
      <c r="B36" s="234"/>
      <c r="C36" s="235"/>
      <c r="D36" s="239"/>
      <c r="E36" s="239"/>
      <c r="F36" s="202"/>
      <c r="G36" s="202"/>
      <c r="H36" s="207"/>
      <c r="I36" s="208"/>
      <c r="J36" s="209"/>
      <c r="K36" s="214"/>
      <c r="L36" s="218"/>
      <c r="M36" s="219"/>
      <c r="N36" s="223"/>
      <c r="O36" s="227"/>
      <c r="P36" s="228"/>
      <c r="Q36" s="199"/>
      <c r="R36" s="199"/>
      <c r="S36" s="199"/>
      <c r="T36" s="199"/>
      <c r="U36" s="199"/>
      <c r="V36" s="197"/>
      <c r="W36" s="199"/>
      <c r="X36" s="197"/>
      <c r="Y36" s="199"/>
    </row>
    <row r="37" spans="1:25" ht="24.75" customHeight="1">
      <c r="A37" s="199"/>
      <c r="B37" s="234"/>
      <c r="C37" s="235"/>
      <c r="D37" s="239"/>
      <c r="E37" s="239"/>
      <c r="F37" s="202"/>
      <c r="G37" s="202"/>
      <c r="H37" s="207"/>
      <c r="I37" s="208"/>
      <c r="J37" s="209"/>
      <c r="K37" s="214"/>
      <c r="L37" s="218"/>
      <c r="M37" s="219"/>
      <c r="N37" s="223"/>
      <c r="O37" s="227"/>
      <c r="P37" s="228"/>
      <c r="Q37" s="199"/>
      <c r="R37" s="199"/>
      <c r="S37" s="199"/>
      <c r="T37" s="199"/>
      <c r="U37" s="199"/>
      <c r="V37" s="197"/>
      <c r="W37" s="199"/>
      <c r="X37" s="197"/>
      <c r="Y37" s="199"/>
    </row>
    <row r="38" spans="1:25" ht="16.5" hidden="1" customHeight="1">
      <c r="A38" s="199"/>
      <c r="B38" s="234"/>
      <c r="C38" s="235"/>
      <c r="D38" s="239"/>
      <c r="E38" s="239"/>
      <c r="F38" s="202"/>
      <c r="G38" s="202"/>
      <c r="H38" s="207"/>
      <c r="I38" s="208"/>
      <c r="J38" s="209"/>
      <c r="K38" s="214"/>
      <c r="L38" s="218"/>
      <c r="M38" s="219"/>
      <c r="N38" s="223"/>
      <c r="O38" s="227"/>
      <c r="P38" s="228"/>
      <c r="Q38" s="199"/>
      <c r="R38" s="199"/>
      <c r="S38" s="199"/>
      <c r="T38" s="199"/>
      <c r="U38" s="199"/>
      <c r="V38" s="197"/>
      <c r="W38" s="199"/>
      <c r="X38" s="197"/>
      <c r="Y38" s="199"/>
    </row>
    <row r="39" spans="1:25" ht="15" hidden="1" customHeight="1" thickBot="1">
      <c r="A39" s="200"/>
      <c r="B39" s="236"/>
      <c r="C39" s="237"/>
      <c r="D39" s="240"/>
      <c r="E39" s="240"/>
      <c r="F39" s="203"/>
      <c r="G39" s="203"/>
      <c r="H39" s="210"/>
      <c r="I39" s="211"/>
      <c r="J39" s="212"/>
      <c r="K39" s="215"/>
      <c r="L39" s="220"/>
      <c r="M39" s="221"/>
      <c r="N39" s="224"/>
      <c r="O39" s="229"/>
      <c r="P39" s="230"/>
      <c r="Q39" s="200"/>
      <c r="R39" s="200"/>
      <c r="S39" s="200"/>
      <c r="T39" s="200"/>
      <c r="U39" s="200"/>
      <c r="V39" s="198"/>
      <c r="W39" s="200"/>
      <c r="X39" s="198"/>
      <c r="Y39" s="200"/>
    </row>
    <row r="40" spans="1:25" ht="15">
      <c r="A40" s="60"/>
      <c r="B40" s="58"/>
      <c r="C40" s="58"/>
      <c r="D40" s="58"/>
      <c r="E40" s="58"/>
      <c r="O40" s="60"/>
      <c r="P40" s="60"/>
      <c r="Q40" s="60"/>
      <c r="R40" s="60"/>
      <c r="S40" s="60"/>
      <c r="T40" s="58"/>
      <c r="U40" s="58"/>
      <c r="V40" s="58"/>
      <c r="W40" s="58"/>
      <c r="X40" s="58"/>
    </row>
    <row r="41" spans="1:25" ht="15">
      <c r="A41" s="60"/>
      <c r="B41" s="58"/>
      <c r="C41" s="58"/>
      <c r="D41" s="58"/>
      <c r="E41" s="58"/>
      <c r="O41" s="60"/>
      <c r="P41" s="60"/>
      <c r="Q41" s="60"/>
      <c r="R41" s="60"/>
      <c r="S41" s="60"/>
      <c r="T41" s="58"/>
      <c r="U41" s="58"/>
      <c r="V41" s="58"/>
      <c r="W41" s="58"/>
      <c r="X41" s="58"/>
      <c r="Y41" s="54">
        <f>SUM(Y16:Y40)</f>
        <v>140</v>
      </c>
    </row>
    <row r="42" spans="1:25" ht="15.75" thickBot="1">
      <c r="A42" s="60"/>
      <c r="B42" s="58"/>
      <c r="C42" s="58"/>
      <c r="D42" s="58"/>
      <c r="E42" s="58"/>
      <c r="O42" s="60"/>
      <c r="P42" s="60"/>
      <c r="Q42" s="60"/>
      <c r="R42" s="60"/>
      <c r="S42" s="60"/>
      <c r="T42" s="58"/>
      <c r="U42" s="58"/>
      <c r="V42" s="58"/>
      <c r="W42" s="58"/>
      <c r="X42" s="58"/>
    </row>
    <row r="43" spans="1:25" ht="15.75" thickBot="1">
      <c r="A43" s="60"/>
      <c r="B43" s="58"/>
      <c r="C43" s="58"/>
      <c r="D43" s="58"/>
      <c r="E43" s="58"/>
      <c r="O43" s="60"/>
      <c r="P43" s="60"/>
      <c r="Q43" s="60"/>
      <c r="R43" s="60"/>
      <c r="S43" s="60"/>
      <c r="T43" s="58"/>
      <c r="U43" s="58"/>
      <c r="V43" s="58"/>
      <c r="W43" s="58"/>
      <c r="X43" s="58"/>
      <c r="Y43" s="66">
        <f>140/3</f>
        <v>46.666666666666664</v>
      </c>
    </row>
    <row r="44" spans="1:25" ht="15">
      <c r="A44" s="60"/>
      <c r="B44" s="58"/>
      <c r="C44" s="58"/>
      <c r="D44" s="58"/>
      <c r="E44" s="58"/>
      <c r="O44" s="60"/>
      <c r="P44" s="60"/>
      <c r="Q44" s="60"/>
      <c r="R44" s="60"/>
      <c r="S44" s="60"/>
      <c r="T44" s="58"/>
      <c r="U44" s="58"/>
      <c r="V44" s="58"/>
      <c r="W44" s="58"/>
      <c r="X44" s="58"/>
    </row>
    <row r="45" spans="1:25" ht="15">
      <c r="A45" s="60"/>
      <c r="B45" s="58"/>
      <c r="C45" s="58"/>
      <c r="D45" s="58"/>
      <c r="E45" s="58"/>
      <c r="O45" s="60"/>
      <c r="P45" s="60"/>
      <c r="Q45" s="60"/>
      <c r="R45" s="60"/>
      <c r="S45" s="60"/>
      <c r="T45" s="58"/>
      <c r="U45" s="58"/>
      <c r="V45" s="58"/>
      <c r="W45" s="58"/>
      <c r="X45" s="58"/>
    </row>
    <row r="46" spans="1:25" ht="15">
      <c r="A46" s="60"/>
      <c r="B46" s="58"/>
      <c r="C46" s="58"/>
      <c r="D46" s="58"/>
      <c r="E46" s="58"/>
      <c r="O46" s="60"/>
      <c r="P46" s="60"/>
      <c r="Q46" s="60"/>
      <c r="R46" s="60"/>
      <c r="S46" s="60"/>
      <c r="T46" s="58"/>
      <c r="U46" s="58"/>
      <c r="V46" s="58"/>
      <c r="W46" s="58"/>
      <c r="X46" s="58"/>
    </row>
    <row r="47" spans="1:25" ht="15">
      <c r="A47" s="60"/>
      <c r="B47" s="58"/>
      <c r="C47" s="58"/>
      <c r="D47" s="58"/>
      <c r="E47" s="58"/>
      <c r="O47" s="60"/>
      <c r="P47" s="60"/>
      <c r="Q47" s="60"/>
      <c r="R47" s="60"/>
      <c r="S47" s="60"/>
      <c r="T47" s="58"/>
      <c r="U47" s="58"/>
      <c r="V47" s="58"/>
      <c r="W47" s="58"/>
      <c r="X47" s="58"/>
    </row>
    <row r="48" spans="1:25" ht="15">
      <c r="A48" s="60"/>
      <c r="B48" s="58"/>
      <c r="C48" s="58"/>
      <c r="D48" s="58"/>
      <c r="E48" s="58"/>
      <c r="O48" s="60"/>
      <c r="P48" s="60"/>
      <c r="Q48" s="60"/>
      <c r="R48" s="60"/>
      <c r="S48" s="60"/>
      <c r="T48" s="58"/>
      <c r="U48" s="58"/>
      <c r="V48" s="58"/>
      <c r="W48" s="58"/>
      <c r="X48" s="58"/>
    </row>
    <row r="49" spans="1:24" ht="15">
      <c r="A49" s="60"/>
      <c r="B49" s="58"/>
      <c r="C49" s="58"/>
      <c r="D49" s="58"/>
      <c r="E49" s="58"/>
      <c r="O49" s="60"/>
      <c r="P49" s="60"/>
      <c r="Q49" s="60"/>
      <c r="R49" s="60"/>
      <c r="S49" s="60"/>
      <c r="T49" s="58"/>
      <c r="U49" s="58"/>
      <c r="V49" s="58"/>
      <c r="W49" s="58"/>
      <c r="X49" s="58"/>
    </row>
    <row r="50" spans="1:24" ht="15">
      <c r="A50" s="60"/>
      <c r="B50" s="58"/>
      <c r="C50" s="58"/>
      <c r="D50" s="58"/>
      <c r="E50" s="58"/>
      <c r="O50" s="60"/>
      <c r="P50" s="60"/>
      <c r="Q50" s="60"/>
      <c r="R50" s="60"/>
      <c r="S50" s="60"/>
      <c r="T50" s="58"/>
      <c r="U50" s="58"/>
      <c r="V50" s="58"/>
      <c r="W50" s="58"/>
      <c r="X50" s="58"/>
    </row>
    <row r="51" spans="1:24" ht="15">
      <c r="A51" s="60"/>
      <c r="B51" s="58"/>
      <c r="C51" s="58"/>
      <c r="D51" s="58"/>
      <c r="E51" s="58"/>
      <c r="O51" s="60"/>
      <c r="P51" s="60"/>
      <c r="Q51" s="60"/>
      <c r="R51" s="60"/>
      <c r="S51" s="60"/>
      <c r="T51" s="58"/>
      <c r="U51" s="58"/>
      <c r="V51" s="58"/>
      <c r="W51" s="58"/>
      <c r="X51" s="58"/>
    </row>
    <row r="52" spans="1:24" ht="15">
      <c r="A52" s="60"/>
      <c r="B52" s="58"/>
      <c r="C52" s="58"/>
      <c r="D52" s="58"/>
      <c r="E52" s="58"/>
      <c r="O52" s="60"/>
      <c r="P52" s="60"/>
      <c r="Q52" s="60"/>
      <c r="R52" s="60"/>
      <c r="S52" s="60"/>
      <c r="T52" s="58"/>
      <c r="U52" s="58"/>
      <c r="V52" s="58"/>
      <c r="W52" s="58"/>
      <c r="X52" s="58"/>
    </row>
    <row r="53" spans="1:24" ht="15">
      <c r="A53" s="60"/>
      <c r="B53" s="58"/>
      <c r="C53" s="58"/>
      <c r="D53" s="58"/>
      <c r="E53" s="58"/>
      <c r="O53" s="60"/>
      <c r="P53" s="60"/>
      <c r="Q53" s="60"/>
      <c r="R53" s="60"/>
      <c r="S53" s="60"/>
      <c r="T53" s="58"/>
      <c r="U53" s="58"/>
      <c r="V53" s="58"/>
      <c r="W53" s="58"/>
      <c r="X53" s="58"/>
    </row>
    <row r="54" spans="1:24" ht="15">
      <c r="A54" s="60"/>
      <c r="B54" s="58"/>
      <c r="C54" s="58"/>
      <c r="D54" s="58"/>
      <c r="E54" s="58"/>
      <c r="O54" s="60"/>
      <c r="P54" s="60"/>
      <c r="Q54" s="60"/>
      <c r="R54" s="60"/>
      <c r="S54" s="60"/>
      <c r="T54" s="58"/>
      <c r="U54" s="58"/>
      <c r="V54" s="58"/>
      <c r="W54" s="58"/>
      <c r="X54" s="58"/>
    </row>
    <row r="55" spans="1:24" ht="15">
      <c r="A55" s="60"/>
      <c r="B55" s="58"/>
      <c r="C55" s="58"/>
      <c r="D55" s="58"/>
      <c r="E55" s="58"/>
      <c r="O55" s="60"/>
      <c r="P55" s="60"/>
      <c r="Q55" s="60"/>
      <c r="R55" s="60"/>
      <c r="S55" s="60"/>
      <c r="T55" s="58"/>
      <c r="U55" s="58"/>
      <c r="V55" s="58"/>
      <c r="W55" s="58"/>
      <c r="X55" s="58"/>
    </row>
    <row r="56" spans="1:24" ht="15">
      <c r="A56" s="60"/>
      <c r="B56" s="58"/>
      <c r="C56" s="58"/>
      <c r="D56" s="58"/>
      <c r="E56" s="58"/>
      <c r="O56" s="60"/>
      <c r="P56" s="60"/>
      <c r="Q56" s="60"/>
      <c r="R56" s="60"/>
      <c r="S56" s="60"/>
      <c r="T56" s="58"/>
      <c r="U56" s="58"/>
      <c r="V56" s="58"/>
      <c r="W56" s="58"/>
      <c r="X56" s="58"/>
    </row>
    <row r="57" spans="1:24" ht="15">
      <c r="A57" s="60"/>
      <c r="B57" s="58"/>
      <c r="C57" s="58"/>
      <c r="D57" s="58"/>
      <c r="E57" s="58"/>
      <c r="O57" s="60"/>
      <c r="P57" s="60"/>
      <c r="Q57" s="60"/>
      <c r="R57" s="60"/>
      <c r="S57" s="60"/>
      <c r="T57" s="58"/>
      <c r="U57" s="58"/>
      <c r="V57" s="58"/>
      <c r="W57" s="58"/>
      <c r="X57" s="58"/>
    </row>
    <row r="58" spans="1:24" ht="15">
      <c r="A58" s="60"/>
      <c r="B58" s="58"/>
      <c r="C58" s="58"/>
      <c r="D58" s="58"/>
      <c r="E58" s="58"/>
      <c r="O58" s="60"/>
      <c r="P58" s="60"/>
      <c r="Q58" s="60"/>
      <c r="R58" s="60"/>
      <c r="S58" s="60"/>
      <c r="T58" s="58"/>
      <c r="U58" s="58"/>
      <c r="V58" s="58"/>
      <c r="W58" s="58"/>
      <c r="X58" s="58"/>
    </row>
    <row r="59" spans="1:24" ht="15">
      <c r="A59" s="60"/>
      <c r="B59" s="58"/>
      <c r="C59" s="58"/>
      <c r="D59" s="58"/>
      <c r="E59" s="58"/>
      <c r="O59" s="60"/>
      <c r="P59" s="60"/>
      <c r="Q59" s="60"/>
      <c r="R59" s="60"/>
      <c r="S59" s="60"/>
      <c r="T59" s="58"/>
      <c r="U59" s="58"/>
      <c r="V59" s="58"/>
      <c r="W59" s="58"/>
      <c r="X59" s="58"/>
    </row>
    <row r="60" spans="1:24" ht="15">
      <c r="A60" s="60"/>
      <c r="B60" s="58"/>
      <c r="C60" s="58"/>
      <c r="D60" s="58"/>
      <c r="E60" s="58"/>
      <c r="O60" s="60"/>
      <c r="P60" s="60"/>
      <c r="Q60" s="60"/>
      <c r="R60" s="60"/>
      <c r="S60" s="60"/>
      <c r="T60" s="58"/>
      <c r="U60" s="58"/>
      <c r="V60" s="58"/>
      <c r="W60" s="58"/>
      <c r="X60" s="58"/>
    </row>
    <row r="61" spans="1:24" ht="15">
      <c r="A61" s="60"/>
      <c r="B61" s="58"/>
      <c r="C61" s="58"/>
      <c r="D61" s="58"/>
      <c r="E61" s="58"/>
      <c r="O61" s="60"/>
      <c r="P61" s="60"/>
      <c r="Q61" s="60"/>
      <c r="R61" s="60"/>
      <c r="S61" s="60"/>
      <c r="T61" s="58"/>
      <c r="U61" s="58"/>
      <c r="V61" s="58"/>
      <c r="W61" s="58"/>
      <c r="X61" s="58"/>
    </row>
    <row r="62" spans="1:24" ht="15">
      <c r="A62" s="60"/>
      <c r="B62" s="58"/>
      <c r="C62" s="58"/>
      <c r="D62" s="58"/>
      <c r="E62" s="58"/>
      <c r="O62" s="60"/>
      <c r="P62" s="60"/>
      <c r="Q62" s="60"/>
      <c r="R62" s="60"/>
      <c r="S62" s="60"/>
      <c r="T62" s="58"/>
      <c r="U62" s="58"/>
      <c r="V62" s="58"/>
      <c r="W62" s="58"/>
      <c r="X62" s="58"/>
    </row>
    <row r="63" spans="1:24" ht="15">
      <c r="A63" s="60"/>
      <c r="B63" s="58"/>
      <c r="C63" s="58"/>
      <c r="D63" s="58"/>
      <c r="E63" s="58"/>
      <c r="O63" s="60"/>
      <c r="P63" s="60"/>
      <c r="Q63" s="60"/>
      <c r="R63" s="60"/>
      <c r="S63" s="60"/>
      <c r="T63" s="58"/>
      <c r="U63" s="58"/>
      <c r="V63" s="58"/>
      <c r="W63" s="58"/>
      <c r="X63" s="58"/>
    </row>
    <row r="64" spans="1:24" ht="15">
      <c r="A64" s="60"/>
      <c r="B64" s="58"/>
      <c r="C64" s="58"/>
      <c r="D64" s="58"/>
      <c r="E64" s="58"/>
      <c r="O64" s="60"/>
      <c r="P64" s="60"/>
      <c r="Q64" s="60"/>
      <c r="R64" s="60"/>
      <c r="S64" s="60"/>
      <c r="T64" s="58"/>
      <c r="U64" s="58"/>
      <c r="V64" s="58"/>
      <c r="W64" s="58"/>
      <c r="X64" s="58"/>
    </row>
    <row r="65" spans="1:24" ht="15">
      <c r="A65" s="60"/>
      <c r="B65" s="58"/>
      <c r="C65" s="58"/>
      <c r="D65" s="58"/>
      <c r="E65" s="58"/>
      <c r="O65" s="60"/>
      <c r="P65" s="60"/>
      <c r="Q65" s="60"/>
      <c r="R65" s="60"/>
      <c r="S65" s="60"/>
      <c r="T65" s="58"/>
      <c r="U65" s="58"/>
      <c r="V65" s="58"/>
      <c r="W65" s="58"/>
      <c r="X65" s="58"/>
    </row>
    <row r="66" spans="1:24" ht="15">
      <c r="A66" s="60"/>
      <c r="B66" s="58"/>
      <c r="C66" s="58"/>
      <c r="D66" s="58"/>
      <c r="E66" s="58"/>
      <c r="O66" s="60"/>
      <c r="P66" s="60"/>
      <c r="Q66" s="60"/>
      <c r="R66" s="60"/>
      <c r="S66" s="60"/>
      <c r="T66" s="58"/>
      <c r="U66" s="58"/>
      <c r="V66" s="58"/>
      <c r="W66" s="58"/>
      <c r="X66" s="58"/>
    </row>
    <row r="67" spans="1:24" ht="15">
      <c r="A67" s="60"/>
      <c r="B67" s="58"/>
      <c r="C67" s="58"/>
      <c r="D67" s="58"/>
      <c r="E67" s="58"/>
      <c r="O67" s="60"/>
      <c r="P67" s="60"/>
      <c r="Q67" s="60"/>
      <c r="R67" s="60"/>
      <c r="S67" s="60"/>
      <c r="T67" s="58"/>
      <c r="U67" s="58"/>
      <c r="V67" s="58"/>
      <c r="W67" s="58"/>
      <c r="X67" s="58"/>
    </row>
    <row r="68" spans="1:24" ht="15">
      <c r="A68" s="60"/>
      <c r="B68" s="58"/>
      <c r="C68" s="58"/>
      <c r="D68" s="58"/>
      <c r="E68" s="58"/>
      <c r="O68" s="60"/>
      <c r="P68" s="60"/>
      <c r="Q68" s="60"/>
      <c r="R68" s="60"/>
      <c r="S68" s="60"/>
      <c r="T68" s="58"/>
      <c r="U68" s="58"/>
      <c r="V68" s="58"/>
      <c r="W68" s="58"/>
      <c r="X68" s="58"/>
    </row>
    <row r="69" spans="1:24" ht="15">
      <c r="A69" s="60"/>
      <c r="B69" s="58"/>
      <c r="C69" s="58"/>
      <c r="D69" s="58"/>
      <c r="E69" s="58"/>
      <c r="O69" s="60"/>
      <c r="P69" s="60"/>
      <c r="Q69" s="60"/>
      <c r="R69" s="60"/>
      <c r="S69" s="60"/>
      <c r="T69" s="58"/>
      <c r="U69" s="58"/>
      <c r="V69" s="58"/>
      <c r="W69" s="58"/>
      <c r="X69" s="58"/>
    </row>
    <row r="70" spans="1:24" ht="15">
      <c r="A70" s="60"/>
      <c r="B70" s="58"/>
      <c r="C70" s="58"/>
      <c r="D70" s="58"/>
      <c r="E70" s="58"/>
      <c r="O70" s="60"/>
      <c r="P70" s="60"/>
      <c r="Q70" s="60"/>
      <c r="R70" s="60"/>
      <c r="S70" s="60"/>
      <c r="T70" s="58"/>
      <c r="U70" s="58"/>
      <c r="V70" s="58"/>
      <c r="W70" s="58"/>
      <c r="X70" s="58"/>
    </row>
    <row r="71" spans="1:24" ht="15">
      <c r="A71" s="60"/>
      <c r="B71" s="58"/>
      <c r="C71" s="58"/>
      <c r="D71" s="58"/>
      <c r="E71" s="58"/>
      <c r="O71" s="60"/>
      <c r="P71" s="60"/>
      <c r="Q71" s="60"/>
      <c r="R71" s="60"/>
      <c r="S71" s="60"/>
      <c r="T71" s="58"/>
      <c r="U71" s="58"/>
      <c r="V71" s="58"/>
      <c r="W71" s="58"/>
      <c r="X71" s="58"/>
    </row>
    <row r="72" spans="1:24" ht="15">
      <c r="A72" s="60"/>
      <c r="B72" s="58"/>
      <c r="C72" s="58"/>
      <c r="D72" s="58"/>
      <c r="E72" s="58"/>
      <c r="O72" s="60"/>
      <c r="P72" s="60"/>
      <c r="Q72" s="60"/>
      <c r="R72" s="60"/>
      <c r="S72" s="60"/>
      <c r="T72" s="58"/>
      <c r="U72" s="58"/>
      <c r="V72" s="58"/>
      <c r="W72" s="58"/>
      <c r="X72" s="58"/>
    </row>
    <row r="73" spans="1:24" ht="15">
      <c r="A73" s="60"/>
      <c r="B73" s="58"/>
      <c r="C73" s="58"/>
      <c r="D73" s="58"/>
      <c r="E73" s="58"/>
      <c r="O73" s="60"/>
      <c r="P73" s="60"/>
      <c r="Q73" s="60"/>
      <c r="R73" s="60"/>
      <c r="S73" s="60"/>
      <c r="T73" s="58"/>
      <c r="U73" s="58"/>
      <c r="V73" s="58"/>
      <c r="W73" s="58"/>
      <c r="X73" s="58"/>
    </row>
    <row r="74" spans="1:24" ht="15">
      <c r="A74" s="60"/>
      <c r="B74" s="58"/>
      <c r="C74" s="58"/>
      <c r="D74" s="58"/>
      <c r="E74" s="58"/>
      <c r="O74" s="60"/>
      <c r="P74" s="60"/>
      <c r="Q74" s="60"/>
      <c r="R74" s="60"/>
      <c r="S74" s="60"/>
      <c r="T74" s="58"/>
      <c r="U74" s="58"/>
      <c r="V74" s="58"/>
      <c r="W74" s="58"/>
      <c r="X74" s="58"/>
    </row>
    <row r="75" spans="1:24" ht="15">
      <c r="A75" s="60"/>
      <c r="B75" s="58"/>
      <c r="C75" s="58"/>
      <c r="D75" s="58"/>
      <c r="E75" s="58"/>
      <c r="O75" s="60"/>
      <c r="P75" s="60"/>
      <c r="Q75" s="60"/>
      <c r="R75" s="60"/>
      <c r="S75" s="60"/>
      <c r="T75" s="58"/>
      <c r="U75" s="58"/>
      <c r="V75" s="58"/>
      <c r="W75" s="58"/>
      <c r="X75" s="58"/>
    </row>
    <row r="76" spans="1:24" ht="15">
      <c r="A76" s="60"/>
      <c r="B76" s="58"/>
      <c r="C76" s="58"/>
      <c r="D76" s="58"/>
      <c r="E76" s="58"/>
      <c r="O76" s="60"/>
      <c r="P76" s="60"/>
      <c r="Q76" s="60"/>
      <c r="R76" s="60"/>
      <c r="S76" s="60"/>
      <c r="T76" s="58"/>
      <c r="U76" s="58"/>
      <c r="V76" s="58"/>
      <c r="W76" s="58"/>
      <c r="X76" s="58"/>
    </row>
    <row r="77" spans="1:24" ht="15">
      <c r="A77" s="60"/>
      <c r="B77" s="58"/>
      <c r="C77" s="58"/>
      <c r="D77" s="58"/>
      <c r="E77" s="58"/>
      <c r="O77" s="60"/>
      <c r="P77" s="60"/>
      <c r="Q77" s="60"/>
      <c r="R77" s="60"/>
      <c r="S77" s="60"/>
      <c r="T77" s="58"/>
      <c r="U77" s="58"/>
      <c r="V77" s="58"/>
      <c r="W77" s="58"/>
      <c r="X77" s="58"/>
    </row>
    <row r="78" spans="1:24" ht="15">
      <c r="A78" s="60"/>
      <c r="B78" s="58"/>
      <c r="C78" s="58"/>
      <c r="D78" s="58"/>
      <c r="E78" s="58"/>
      <c r="O78" s="60"/>
      <c r="P78" s="60"/>
      <c r="Q78" s="60"/>
      <c r="R78" s="60"/>
      <c r="S78" s="60"/>
      <c r="T78" s="58"/>
      <c r="U78" s="58"/>
      <c r="V78" s="58"/>
      <c r="W78" s="58"/>
      <c r="X78" s="58"/>
    </row>
    <row r="79" spans="1:24" ht="15">
      <c r="A79" s="60"/>
      <c r="B79" s="58"/>
      <c r="C79" s="58"/>
      <c r="D79" s="58"/>
      <c r="E79" s="58"/>
      <c r="O79" s="60"/>
      <c r="P79" s="60"/>
      <c r="Q79" s="60"/>
      <c r="R79" s="60"/>
      <c r="S79" s="60"/>
      <c r="T79" s="58"/>
      <c r="U79" s="58"/>
      <c r="V79" s="58"/>
      <c r="W79" s="58"/>
      <c r="X79" s="58"/>
    </row>
    <row r="80" spans="1:24" ht="15">
      <c r="A80" s="60"/>
      <c r="B80" s="58"/>
      <c r="C80" s="58"/>
      <c r="D80" s="58"/>
      <c r="E80" s="58"/>
      <c r="O80" s="60"/>
      <c r="P80" s="60"/>
      <c r="Q80" s="60"/>
      <c r="R80" s="60"/>
      <c r="S80" s="60"/>
      <c r="T80" s="58"/>
      <c r="U80" s="58"/>
      <c r="V80" s="58"/>
      <c r="W80" s="58"/>
      <c r="X80" s="58"/>
    </row>
    <row r="81" spans="1:24" ht="15">
      <c r="A81" s="60"/>
      <c r="B81" s="58"/>
      <c r="C81" s="58"/>
      <c r="D81" s="58"/>
      <c r="E81" s="58"/>
      <c r="O81" s="60"/>
      <c r="P81" s="60"/>
      <c r="Q81" s="60"/>
      <c r="R81" s="60"/>
      <c r="S81" s="60"/>
      <c r="T81" s="58"/>
      <c r="U81" s="58"/>
      <c r="V81" s="58"/>
      <c r="W81" s="58"/>
      <c r="X81" s="58"/>
    </row>
    <row r="82" spans="1:24" ht="15">
      <c r="A82" s="60"/>
      <c r="B82" s="58"/>
      <c r="C82" s="58"/>
      <c r="D82" s="58"/>
      <c r="E82" s="58"/>
      <c r="O82" s="60"/>
      <c r="P82" s="60"/>
      <c r="Q82" s="60"/>
      <c r="R82" s="60"/>
      <c r="S82" s="60"/>
      <c r="T82" s="58"/>
      <c r="U82" s="58"/>
      <c r="V82" s="58"/>
      <c r="W82" s="58"/>
      <c r="X82" s="58"/>
    </row>
    <row r="83" spans="1:24" ht="15">
      <c r="A83" s="60"/>
      <c r="B83" s="58"/>
      <c r="C83" s="58"/>
      <c r="D83" s="58"/>
      <c r="E83" s="58"/>
      <c r="O83" s="60"/>
      <c r="P83" s="60"/>
      <c r="Q83" s="60"/>
      <c r="R83" s="60"/>
      <c r="S83" s="60"/>
      <c r="T83" s="58"/>
      <c r="U83" s="58"/>
      <c r="V83" s="58"/>
      <c r="W83" s="58"/>
      <c r="X83" s="58"/>
    </row>
    <row r="84" spans="1:24" ht="15">
      <c r="A84" s="60"/>
      <c r="B84" s="58"/>
      <c r="C84" s="58"/>
      <c r="D84" s="58"/>
      <c r="E84" s="58"/>
      <c r="O84" s="60"/>
      <c r="P84" s="60"/>
      <c r="Q84" s="60"/>
      <c r="R84" s="60"/>
      <c r="S84" s="60"/>
      <c r="T84" s="58"/>
      <c r="U84" s="58"/>
      <c r="V84" s="58"/>
      <c r="W84" s="58"/>
      <c r="X84" s="58"/>
    </row>
    <row r="85" spans="1:24" ht="15">
      <c r="A85" s="60"/>
      <c r="B85" s="58"/>
      <c r="C85" s="58"/>
      <c r="D85" s="58"/>
      <c r="E85" s="58"/>
      <c r="O85" s="60"/>
      <c r="P85" s="60"/>
      <c r="Q85" s="60"/>
      <c r="R85" s="60"/>
      <c r="S85" s="60"/>
      <c r="T85" s="58"/>
      <c r="U85" s="58"/>
      <c r="V85" s="58"/>
      <c r="W85" s="58"/>
      <c r="X85" s="58"/>
    </row>
    <row r="86" spans="1:24" ht="15">
      <c r="A86" s="60"/>
      <c r="B86" s="58"/>
      <c r="C86" s="58"/>
      <c r="D86" s="58"/>
      <c r="E86" s="58"/>
      <c r="O86" s="60"/>
      <c r="P86" s="60"/>
      <c r="Q86" s="60"/>
      <c r="R86" s="60"/>
      <c r="S86" s="60"/>
      <c r="T86" s="58"/>
      <c r="U86" s="58"/>
      <c r="V86" s="58"/>
      <c r="W86" s="58"/>
      <c r="X86" s="58"/>
    </row>
    <row r="87" spans="1:24" ht="15">
      <c r="A87" s="60"/>
      <c r="B87" s="58"/>
      <c r="C87" s="58"/>
      <c r="D87" s="58"/>
      <c r="E87" s="58"/>
      <c r="O87" s="60"/>
      <c r="P87" s="60"/>
      <c r="Q87" s="60"/>
      <c r="R87" s="60"/>
      <c r="S87" s="60"/>
      <c r="T87" s="58"/>
      <c r="U87" s="58"/>
      <c r="V87" s="58"/>
      <c r="W87" s="58"/>
      <c r="X87" s="58"/>
    </row>
    <row r="88" spans="1:24" ht="15">
      <c r="A88" s="60"/>
      <c r="B88" s="58"/>
      <c r="C88" s="58"/>
      <c r="D88" s="58"/>
      <c r="E88" s="58"/>
      <c r="O88" s="60"/>
      <c r="P88" s="60"/>
      <c r="Q88" s="60"/>
      <c r="R88" s="60"/>
      <c r="S88" s="60"/>
      <c r="T88" s="58"/>
      <c r="U88" s="58"/>
      <c r="V88" s="58"/>
      <c r="W88" s="58"/>
      <c r="X88" s="58"/>
    </row>
    <row r="89" spans="1:24" ht="15">
      <c r="A89" s="60"/>
      <c r="B89" s="58"/>
      <c r="C89" s="58"/>
      <c r="D89" s="58"/>
      <c r="E89" s="58"/>
      <c r="O89" s="60"/>
      <c r="P89" s="60"/>
      <c r="Q89" s="60"/>
      <c r="R89" s="60"/>
      <c r="S89" s="60"/>
      <c r="T89" s="58"/>
      <c r="U89" s="58"/>
      <c r="V89" s="58"/>
      <c r="W89" s="58"/>
      <c r="X89" s="58"/>
    </row>
    <row r="90" spans="1:24" ht="15">
      <c r="A90" s="60"/>
      <c r="B90" s="58"/>
      <c r="C90" s="58"/>
      <c r="D90" s="58"/>
      <c r="E90" s="58"/>
      <c r="O90" s="60"/>
      <c r="P90" s="60"/>
      <c r="Q90" s="60"/>
      <c r="R90" s="60"/>
      <c r="S90" s="60"/>
      <c r="T90" s="58"/>
      <c r="U90" s="58"/>
      <c r="V90" s="58"/>
      <c r="W90" s="58"/>
      <c r="X90" s="58"/>
    </row>
    <row r="91" spans="1:24" ht="15">
      <c r="A91" s="60"/>
      <c r="B91" s="58"/>
      <c r="C91" s="58"/>
      <c r="D91" s="58"/>
      <c r="E91" s="58"/>
      <c r="O91" s="60"/>
      <c r="P91" s="60"/>
      <c r="Q91" s="60"/>
      <c r="R91" s="60"/>
      <c r="S91" s="60"/>
      <c r="T91" s="58"/>
      <c r="U91" s="58"/>
      <c r="V91" s="58"/>
      <c r="W91" s="58"/>
      <c r="X91" s="58"/>
    </row>
    <row r="92" spans="1:24" ht="15">
      <c r="A92" s="60"/>
      <c r="B92" s="58"/>
      <c r="C92" s="58"/>
      <c r="D92" s="58"/>
      <c r="E92" s="58"/>
      <c r="O92" s="60"/>
      <c r="P92" s="60"/>
      <c r="Q92" s="60"/>
      <c r="R92" s="60"/>
      <c r="S92" s="60"/>
      <c r="T92" s="58"/>
      <c r="U92" s="58"/>
      <c r="V92" s="58"/>
      <c r="W92" s="58"/>
      <c r="X92" s="58"/>
    </row>
    <row r="93" spans="1:24" ht="15">
      <c r="A93" s="60"/>
      <c r="B93" s="58"/>
      <c r="C93" s="58"/>
      <c r="D93" s="58"/>
      <c r="E93" s="58"/>
      <c r="O93" s="60"/>
      <c r="P93" s="60"/>
      <c r="Q93" s="60"/>
      <c r="R93" s="60"/>
      <c r="S93" s="60"/>
      <c r="T93" s="58"/>
      <c r="U93" s="58"/>
      <c r="V93" s="58"/>
      <c r="W93" s="58"/>
      <c r="X93" s="58"/>
    </row>
    <row r="94" spans="1:24" ht="15">
      <c r="A94" s="60"/>
      <c r="B94" s="58"/>
      <c r="C94" s="58"/>
      <c r="D94" s="58"/>
      <c r="E94" s="58"/>
      <c r="O94" s="60"/>
      <c r="P94" s="60"/>
      <c r="Q94" s="60"/>
      <c r="R94" s="60"/>
      <c r="S94" s="60"/>
      <c r="T94" s="58"/>
      <c r="U94" s="58"/>
      <c r="V94" s="58"/>
      <c r="W94" s="58"/>
      <c r="X94" s="58"/>
    </row>
    <row r="95" spans="1:24" ht="15">
      <c r="A95" s="60"/>
      <c r="B95" s="58"/>
      <c r="C95" s="58"/>
      <c r="D95" s="58"/>
      <c r="E95" s="58"/>
      <c r="O95" s="60"/>
      <c r="P95" s="60"/>
      <c r="Q95" s="60"/>
      <c r="R95" s="60"/>
      <c r="S95" s="60"/>
      <c r="T95" s="58"/>
      <c r="U95" s="58"/>
      <c r="V95" s="58"/>
      <c r="W95" s="58"/>
      <c r="X95" s="58"/>
    </row>
    <row r="96" spans="1:24" ht="15">
      <c r="A96" s="60"/>
      <c r="B96" s="58"/>
      <c r="C96" s="58"/>
      <c r="D96" s="58"/>
      <c r="E96" s="58"/>
      <c r="O96" s="60"/>
      <c r="P96" s="60"/>
      <c r="Q96" s="60"/>
      <c r="R96" s="60"/>
      <c r="S96" s="60"/>
      <c r="T96" s="58"/>
      <c r="U96" s="58"/>
      <c r="V96" s="58"/>
      <c r="W96" s="58"/>
      <c r="X96" s="58"/>
    </row>
    <row r="97" spans="1:24" ht="15">
      <c r="A97" s="60"/>
      <c r="B97" s="58"/>
      <c r="C97" s="58"/>
      <c r="D97" s="58"/>
      <c r="E97" s="58"/>
      <c r="O97" s="60"/>
      <c r="P97" s="60"/>
      <c r="Q97" s="60"/>
      <c r="R97" s="60"/>
      <c r="S97" s="60"/>
      <c r="T97" s="58"/>
      <c r="U97" s="58"/>
      <c r="V97" s="58"/>
      <c r="W97" s="58"/>
      <c r="X97" s="58"/>
    </row>
    <row r="98" spans="1:24" ht="15">
      <c r="A98" s="60"/>
      <c r="B98" s="58"/>
      <c r="C98" s="58"/>
      <c r="D98" s="58"/>
      <c r="E98" s="58"/>
      <c r="O98" s="60"/>
      <c r="P98" s="60"/>
      <c r="Q98" s="60"/>
      <c r="R98" s="60"/>
      <c r="S98" s="60"/>
      <c r="T98" s="58"/>
      <c r="U98" s="58"/>
      <c r="V98" s="58"/>
      <c r="W98" s="58"/>
      <c r="X98" s="58"/>
    </row>
    <row r="99" spans="1:24" ht="15">
      <c r="A99" s="60"/>
      <c r="B99" s="58"/>
      <c r="C99" s="58"/>
      <c r="D99" s="58"/>
      <c r="E99" s="58"/>
      <c r="O99" s="60"/>
      <c r="P99" s="60"/>
      <c r="Q99" s="60"/>
      <c r="R99" s="60"/>
      <c r="S99" s="60"/>
      <c r="T99" s="58"/>
      <c r="U99" s="58"/>
      <c r="V99" s="58"/>
      <c r="W99" s="58"/>
      <c r="X99" s="58"/>
    </row>
    <row r="100" spans="1:24" ht="15">
      <c r="A100" s="60"/>
      <c r="B100" s="58"/>
      <c r="C100" s="58"/>
      <c r="D100" s="58"/>
      <c r="E100" s="58"/>
      <c r="O100" s="60"/>
      <c r="P100" s="60"/>
      <c r="Q100" s="60"/>
      <c r="R100" s="60"/>
      <c r="S100" s="60"/>
      <c r="T100" s="58"/>
      <c r="U100" s="58"/>
      <c r="V100" s="58"/>
      <c r="W100" s="58"/>
      <c r="X100" s="58"/>
    </row>
    <row r="101" spans="1:24" ht="15">
      <c r="A101" s="60"/>
      <c r="B101" s="58"/>
      <c r="C101" s="58"/>
      <c r="D101" s="58"/>
      <c r="E101" s="58"/>
      <c r="O101" s="60"/>
      <c r="P101" s="60"/>
      <c r="Q101" s="60"/>
      <c r="R101" s="60"/>
      <c r="S101" s="60"/>
      <c r="T101" s="58"/>
      <c r="U101" s="58"/>
      <c r="V101" s="58"/>
      <c r="W101" s="58"/>
      <c r="X101" s="58"/>
    </row>
  </sheetData>
  <mergeCells count="84">
    <mergeCell ref="X14:Y14"/>
    <mergeCell ref="A1:O1"/>
    <mergeCell ref="A2:B2"/>
    <mergeCell ref="C2:H2"/>
    <mergeCell ref="J3:L4"/>
    <mergeCell ref="M3:O4"/>
    <mergeCell ref="A4:B5"/>
    <mergeCell ref="C4:H5"/>
    <mergeCell ref="J6:L7"/>
    <mergeCell ref="M6:O7"/>
    <mergeCell ref="A7:B9"/>
    <mergeCell ref="C7:H9"/>
    <mergeCell ref="J9:O11"/>
    <mergeCell ref="A11:B12"/>
    <mergeCell ref="C11:H12"/>
    <mergeCell ref="A13:O13"/>
    <mergeCell ref="A14:E14"/>
    <mergeCell ref="F14:M14"/>
    <mergeCell ref="N14:S14"/>
    <mergeCell ref="T14:W14"/>
    <mergeCell ref="B15:C15"/>
    <mergeCell ref="H15:J15"/>
    <mergeCell ref="L15:M15"/>
    <mergeCell ref="O15:P15"/>
    <mergeCell ref="A16:A23"/>
    <mergeCell ref="B16:C23"/>
    <mergeCell ref="D16:D23"/>
    <mergeCell ref="E16:E23"/>
    <mergeCell ref="F16:F23"/>
    <mergeCell ref="H16:J23"/>
    <mergeCell ref="K16:K23"/>
    <mergeCell ref="L16:M23"/>
    <mergeCell ref="N16:N23"/>
    <mergeCell ref="O16:P23"/>
    <mergeCell ref="W16:W23"/>
    <mergeCell ref="A24:A31"/>
    <mergeCell ref="B24:C31"/>
    <mergeCell ref="D24:D31"/>
    <mergeCell ref="E24:E31"/>
    <mergeCell ref="F24:F31"/>
    <mergeCell ref="G24:G31"/>
    <mergeCell ref="H24:J31"/>
    <mergeCell ref="K24:K31"/>
    <mergeCell ref="Q16:Q23"/>
    <mergeCell ref="R16:R23"/>
    <mergeCell ref="S16:S23"/>
    <mergeCell ref="T16:T23"/>
    <mergeCell ref="U16:U23"/>
    <mergeCell ref="V16:V23"/>
    <mergeCell ref="G16:G23"/>
    <mergeCell ref="L24:M31"/>
    <mergeCell ref="N24:N31"/>
    <mergeCell ref="O24:P31"/>
    <mergeCell ref="Q24:Q31"/>
    <mergeCell ref="R24:R31"/>
    <mergeCell ref="A32:A39"/>
    <mergeCell ref="B32:C39"/>
    <mergeCell ref="D32:D39"/>
    <mergeCell ref="E32:E39"/>
    <mergeCell ref="F32:F39"/>
    <mergeCell ref="O32:P39"/>
    <mergeCell ref="T24:T31"/>
    <mergeCell ref="U24:U31"/>
    <mergeCell ref="V24:V31"/>
    <mergeCell ref="W24:W31"/>
    <mergeCell ref="S24:S31"/>
    <mergeCell ref="W32:W39"/>
    <mergeCell ref="Q32:Q39"/>
    <mergeCell ref="R32:R39"/>
    <mergeCell ref="S32:S39"/>
    <mergeCell ref="T32:T39"/>
    <mergeCell ref="U32:U39"/>
    <mergeCell ref="V32:V39"/>
    <mergeCell ref="G32:G39"/>
    <mergeCell ref="H32:J39"/>
    <mergeCell ref="K32:K39"/>
    <mergeCell ref="L32:M39"/>
    <mergeCell ref="N32:N39"/>
    <mergeCell ref="X24:X31"/>
    <mergeCell ref="Y24:Y31"/>
    <mergeCell ref="X32:X39"/>
    <mergeCell ref="Y32:Y39"/>
    <mergeCell ref="X16:X23"/>
    <mergeCell ref="Y16:Y23"/>
  </mergeCells>
  <pageMargins left="0.3888888888888889" right="0.3888888888888889" top="0.3888888888888889" bottom="0.3888888888888889" header="0" footer="0"/>
  <pageSetup paperSize="9" firstPageNumber="0" fitToWidth="0" fitToHeight="0"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
  <sheetViews>
    <sheetView topLeftCell="E1" zoomScale="70" zoomScaleNormal="70" workbookViewId="0">
      <selection activeCell="L15" sqref="L15"/>
    </sheetView>
  </sheetViews>
  <sheetFormatPr baseColWidth="10" defaultRowHeight="15.75"/>
  <cols>
    <col min="1" max="1" width="33.28515625" customWidth="1"/>
    <col min="2" max="2" width="6.5703125" customWidth="1"/>
    <col min="3" max="3" width="55.85546875" customWidth="1"/>
    <col min="4" max="4" width="35" customWidth="1"/>
    <col min="5" max="5" width="42.7109375" customWidth="1"/>
    <col min="6" max="6" width="37.85546875" customWidth="1"/>
    <col min="7" max="8" width="23.140625" customWidth="1"/>
    <col min="9" max="9" width="21.42578125" style="164" customWidth="1"/>
    <col min="10" max="10" width="71.85546875" style="164" customWidth="1"/>
    <col min="11" max="11" width="58.140625" style="170" customWidth="1"/>
    <col min="12" max="12" width="50.140625" style="72" customWidth="1"/>
    <col min="13" max="13" width="22.42578125" style="72" customWidth="1"/>
    <col min="14" max="14" width="11.42578125" style="72"/>
  </cols>
  <sheetData>
    <row r="1" spans="1:14" ht="76.5" customHeight="1">
      <c r="A1" s="2" t="s">
        <v>217</v>
      </c>
      <c r="B1" s="1"/>
      <c r="C1" s="1"/>
      <c r="D1" s="1"/>
      <c r="E1" s="1"/>
      <c r="F1" s="1"/>
      <c r="G1" s="1"/>
      <c r="H1" s="1"/>
      <c r="K1" s="164"/>
      <c r="L1" s="71"/>
    </row>
    <row r="2" spans="1:14" ht="27.75" customHeight="1">
      <c r="A2" s="3"/>
      <c r="B2" s="3"/>
      <c r="C2" s="3"/>
      <c r="D2" s="3"/>
      <c r="E2" s="3"/>
      <c r="F2" s="3"/>
      <c r="G2" s="3"/>
      <c r="H2" s="8" t="s">
        <v>14</v>
      </c>
      <c r="I2" s="165" t="s">
        <v>14</v>
      </c>
      <c r="J2" s="165" t="s">
        <v>14</v>
      </c>
      <c r="K2" s="165" t="s">
        <v>14</v>
      </c>
    </row>
    <row r="3" spans="1:14" ht="36" customHeight="1">
      <c r="A3" s="9" t="s">
        <v>20</v>
      </c>
      <c r="B3" s="9"/>
      <c r="C3" s="10"/>
      <c r="D3" s="11"/>
      <c r="E3" s="11"/>
      <c r="F3" s="11"/>
      <c r="G3" s="11"/>
      <c r="H3" s="12"/>
      <c r="I3" s="182" t="s">
        <v>240</v>
      </c>
      <c r="J3" s="183"/>
      <c r="K3" s="275"/>
      <c r="L3" s="253" t="s">
        <v>308</v>
      </c>
      <c r="M3" s="253"/>
    </row>
    <row r="4" spans="1:14" ht="39" customHeight="1">
      <c r="A4" s="4" t="s">
        <v>8</v>
      </c>
      <c r="B4" s="5" t="s">
        <v>29</v>
      </c>
      <c r="C4" s="5"/>
      <c r="D4" s="6" t="s">
        <v>7</v>
      </c>
      <c r="E4" s="6" t="s">
        <v>24</v>
      </c>
      <c r="F4" s="6" t="s">
        <v>6</v>
      </c>
      <c r="G4" s="4" t="s">
        <v>21</v>
      </c>
      <c r="H4" s="4" t="s">
        <v>10</v>
      </c>
      <c r="I4" s="92" t="s">
        <v>233</v>
      </c>
      <c r="J4" s="92" t="s">
        <v>237</v>
      </c>
      <c r="K4" s="92" t="s">
        <v>238</v>
      </c>
      <c r="L4" s="62" t="s">
        <v>295</v>
      </c>
      <c r="M4" s="62" t="s">
        <v>233</v>
      </c>
    </row>
    <row r="5" spans="1:14" ht="178.5" customHeight="1">
      <c r="A5" s="17" t="s">
        <v>36</v>
      </c>
      <c r="B5" s="19" t="s">
        <v>5</v>
      </c>
      <c r="C5" s="20" t="s">
        <v>180</v>
      </c>
      <c r="D5" s="21" t="s">
        <v>119</v>
      </c>
      <c r="E5" s="21" t="s">
        <v>169</v>
      </c>
      <c r="F5" s="21" t="s">
        <v>44</v>
      </c>
      <c r="G5" s="22">
        <v>43525</v>
      </c>
      <c r="H5" s="22">
        <v>43830</v>
      </c>
      <c r="I5" s="166">
        <v>0</v>
      </c>
      <c r="J5" s="116" t="s">
        <v>277</v>
      </c>
      <c r="K5" s="24" t="s">
        <v>284</v>
      </c>
      <c r="L5" s="24" t="s">
        <v>324</v>
      </c>
      <c r="M5" s="69">
        <v>0</v>
      </c>
    </row>
    <row r="6" spans="1:14" s="288" customFormat="1" ht="89.25" customHeight="1">
      <c r="A6" s="44" t="s">
        <v>40</v>
      </c>
      <c r="B6" s="34" t="s">
        <v>3</v>
      </c>
      <c r="C6" s="20" t="s">
        <v>338</v>
      </c>
      <c r="D6" s="35" t="s">
        <v>167</v>
      </c>
      <c r="E6" s="35" t="s">
        <v>168</v>
      </c>
      <c r="F6" s="35" t="s">
        <v>44</v>
      </c>
      <c r="G6" s="22">
        <v>43497</v>
      </c>
      <c r="H6" s="22">
        <v>43646</v>
      </c>
      <c r="I6" s="286">
        <v>1</v>
      </c>
      <c r="J6" s="284" t="s">
        <v>339</v>
      </c>
      <c r="K6" s="20" t="s">
        <v>340</v>
      </c>
      <c r="L6" s="20" t="s">
        <v>341</v>
      </c>
      <c r="M6" s="287">
        <v>1</v>
      </c>
    </row>
    <row r="7" spans="1:14" ht="116.25" customHeight="1">
      <c r="A7" s="47"/>
      <c r="B7" s="19" t="s">
        <v>12</v>
      </c>
      <c r="C7" s="20" t="s">
        <v>181</v>
      </c>
      <c r="D7" s="21" t="s">
        <v>170</v>
      </c>
      <c r="E7" s="21" t="s">
        <v>123</v>
      </c>
      <c r="F7" s="21" t="s">
        <v>44</v>
      </c>
      <c r="G7" s="22">
        <v>43497</v>
      </c>
      <c r="H7" s="22">
        <v>43830</v>
      </c>
      <c r="I7" s="166">
        <v>0.5</v>
      </c>
      <c r="J7" s="67" t="s">
        <v>278</v>
      </c>
      <c r="K7" s="24" t="s">
        <v>242</v>
      </c>
      <c r="L7" s="70" t="s">
        <v>342</v>
      </c>
      <c r="M7" s="69">
        <v>0.5</v>
      </c>
    </row>
    <row r="8" spans="1:14" ht="63.75" customHeight="1">
      <c r="A8" s="44" t="s">
        <v>37</v>
      </c>
      <c r="B8" s="19" t="s">
        <v>2</v>
      </c>
      <c r="C8" s="20" t="s">
        <v>182</v>
      </c>
      <c r="D8" s="21" t="s">
        <v>343</v>
      </c>
      <c r="E8" s="21" t="s">
        <v>344</v>
      </c>
      <c r="F8" s="21" t="s">
        <v>44</v>
      </c>
      <c r="G8" s="22">
        <v>43497</v>
      </c>
      <c r="H8" s="22">
        <v>43830</v>
      </c>
      <c r="I8" s="166">
        <v>1</v>
      </c>
      <c r="J8" s="67" t="s">
        <v>285</v>
      </c>
      <c r="K8" s="24" t="s">
        <v>242</v>
      </c>
      <c r="L8" s="167" t="s">
        <v>294</v>
      </c>
      <c r="M8" s="69">
        <v>1</v>
      </c>
    </row>
    <row r="9" spans="1:14" ht="151.5" customHeight="1">
      <c r="A9" s="47"/>
      <c r="B9" s="19" t="s">
        <v>88</v>
      </c>
      <c r="C9" s="20" t="s">
        <v>171</v>
      </c>
      <c r="D9" s="21" t="s">
        <v>121</v>
      </c>
      <c r="E9" s="21" t="s">
        <v>172</v>
      </c>
      <c r="F9" s="21" t="s">
        <v>44</v>
      </c>
      <c r="G9" s="22">
        <v>43497</v>
      </c>
      <c r="H9" s="22">
        <v>43830</v>
      </c>
      <c r="I9" s="166">
        <v>1</v>
      </c>
      <c r="J9" s="67" t="s">
        <v>345</v>
      </c>
      <c r="K9" s="24" t="s">
        <v>242</v>
      </c>
      <c r="L9" s="167" t="s">
        <v>294</v>
      </c>
      <c r="M9" s="69">
        <v>1</v>
      </c>
    </row>
    <row r="10" spans="1:14" ht="93" customHeight="1">
      <c r="A10" s="44" t="s">
        <v>38</v>
      </c>
      <c r="B10" s="19" t="s">
        <v>1</v>
      </c>
      <c r="C10" s="20" t="s">
        <v>42</v>
      </c>
      <c r="D10" s="21" t="s">
        <v>41</v>
      </c>
      <c r="E10" s="21" t="s">
        <v>124</v>
      </c>
      <c r="F10" s="21" t="s">
        <v>44</v>
      </c>
      <c r="G10" s="22">
        <v>43466</v>
      </c>
      <c r="H10" s="22">
        <v>43830</v>
      </c>
      <c r="I10" s="166">
        <v>0.57999999999999996</v>
      </c>
      <c r="J10" s="67" t="s">
        <v>279</v>
      </c>
      <c r="K10" s="24" t="s">
        <v>242</v>
      </c>
      <c r="L10" s="24" t="s">
        <v>329</v>
      </c>
      <c r="M10" s="69">
        <v>0.57999999999999996</v>
      </c>
    </row>
    <row r="11" spans="1:14" ht="82.5" customHeight="1">
      <c r="A11" s="46"/>
      <c r="B11" s="19" t="s">
        <v>13</v>
      </c>
      <c r="C11" s="20" t="s">
        <v>174</v>
      </c>
      <c r="D11" s="21" t="s">
        <v>176</v>
      </c>
      <c r="E11" s="21" t="s">
        <v>175</v>
      </c>
      <c r="F11" s="21" t="s">
        <v>44</v>
      </c>
      <c r="G11" s="22">
        <v>43525</v>
      </c>
      <c r="H11" s="22">
        <v>43830</v>
      </c>
      <c r="I11" s="166">
        <v>0</v>
      </c>
      <c r="J11" s="116" t="s">
        <v>277</v>
      </c>
      <c r="K11" s="24" t="s">
        <v>284</v>
      </c>
      <c r="L11" s="24" t="s">
        <v>300</v>
      </c>
      <c r="M11" s="168">
        <v>0</v>
      </c>
    </row>
    <row r="12" spans="1:14" ht="75.75" customHeight="1">
      <c r="A12" s="47"/>
      <c r="B12" s="19" t="s">
        <v>43</v>
      </c>
      <c r="C12" s="20" t="s">
        <v>97</v>
      </c>
      <c r="D12" s="21" t="s">
        <v>173</v>
      </c>
      <c r="E12" s="21" t="s">
        <v>122</v>
      </c>
      <c r="F12" s="21" t="s">
        <v>179</v>
      </c>
      <c r="G12" s="22">
        <v>43475</v>
      </c>
      <c r="H12" s="22">
        <v>43708</v>
      </c>
      <c r="I12" s="52">
        <v>1</v>
      </c>
      <c r="J12" s="57" t="s">
        <v>255</v>
      </c>
      <c r="K12" s="56" t="s">
        <v>346</v>
      </c>
      <c r="L12" s="64" t="s">
        <v>294</v>
      </c>
      <c r="M12" s="63">
        <v>1</v>
      </c>
      <c r="N12"/>
    </row>
    <row r="13" spans="1:14" ht="87.75" customHeight="1">
      <c r="A13" s="21" t="s">
        <v>39</v>
      </c>
      <c r="B13" s="19" t="s">
        <v>22</v>
      </c>
      <c r="C13" s="20" t="s">
        <v>178</v>
      </c>
      <c r="D13" s="21" t="s">
        <v>177</v>
      </c>
      <c r="E13" s="21" t="s">
        <v>183</v>
      </c>
      <c r="F13" s="21" t="s">
        <v>44</v>
      </c>
      <c r="G13" s="22">
        <v>43466</v>
      </c>
      <c r="H13" s="22">
        <v>43830</v>
      </c>
      <c r="I13" s="166">
        <v>0.75</v>
      </c>
      <c r="J13" s="67" t="s">
        <v>347</v>
      </c>
      <c r="K13" s="24" t="s">
        <v>242</v>
      </c>
      <c r="L13" s="24" t="s">
        <v>348</v>
      </c>
      <c r="M13" s="169">
        <v>0.75</v>
      </c>
    </row>
    <row r="14" spans="1:14" ht="33" customHeight="1">
      <c r="I14" s="170"/>
      <c r="J14" s="170"/>
      <c r="M14" s="171">
        <v>5.83</v>
      </c>
    </row>
    <row r="15" spans="1:14" ht="33" customHeight="1">
      <c r="I15" s="170"/>
      <c r="J15" s="170"/>
    </row>
    <row r="16" spans="1:14" ht="33" customHeight="1">
      <c r="I16" s="170"/>
      <c r="J16" s="170"/>
      <c r="M16" s="172">
        <v>0.65</v>
      </c>
    </row>
    <row r="17" spans="9:10" ht="33" customHeight="1">
      <c r="I17" s="170"/>
      <c r="J17" s="170"/>
    </row>
    <row r="18" spans="9:10" ht="33" customHeight="1">
      <c r="I18" s="170"/>
      <c r="J18" s="170"/>
    </row>
    <row r="19" spans="9:10" ht="33" customHeight="1">
      <c r="I19" s="170"/>
      <c r="J19" s="170"/>
    </row>
    <row r="20" spans="9:10" ht="33" customHeight="1"/>
  </sheetData>
  <mergeCells count="2">
    <mergeCell ref="I3:K3"/>
    <mergeCell ref="L3:M3"/>
  </mergeCells>
  <printOptions horizontalCentered="1" verticalCentered="1"/>
  <pageMargins left="0.51181102362204722" right="0.51181102362204722" top="0.35433070866141736" bottom="0.35433070866141736" header="0.11811023622047245" footer="0.11811023622047245"/>
  <pageSetup scale="4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7"/>
  <sheetViews>
    <sheetView topLeftCell="F7" zoomScale="70" zoomScaleNormal="70" workbookViewId="0">
      <selection activeCell="M5" sqref="M5:M12"/>
    </sheetView>
  </sheetViews>
  <sheetFormatPr baseColWidth="10" defaultRowHeight="15.75"/>
  <cols>
    <col min="1" max="1" width="27.28515625" customWidth="1"/>
    <col min="2" max="2" width="9.7109375" customWidth="1"/>
    <col min="3" max="3" width="52.5703125" customWidth="1"/>
    <col min="4" max="4" width="44.5703125" customWidth="1"/>
    <col min="5" max="5" width="48.85546875" customWidth="1"/>
    <col min="6" max="6" width="44.28515625" customWidth="1"/>
    <col min="7" max="8" width="19" customWidth="1"/>
    <col min="9" max="9" width="21.42578125" style="164" customWidth="1"/>
    <col min="10" max="10" width="87.28515625" style="164" customWidth="1"/>
    <col min="11" max="11" width="69.85546875" style="170" customWidth="1"/>
    <col min="12" max="12" width="48.42578125" style="72" customWidth="1"/>
    <col min="13" max="13" width="18.85546875" style="72" customWidth="1"/>
    <col min="14" max="16" width="11.42578125" style="72"/>
  </cols>
  <sheetData>
    <row r="1" spans="1:13" ht="76.5" customHeight="1">
      <c r="A1" s="2" t="s">
        <v>236</v>
      </c>
      <c r="B1" s="1"/>
      <c r="C1" s="1"/>
      <c r="D1" s="1"/>
      <c r="E1" s="1"/>
      <c r="F1" s="1"/>
      <c r="G1" s="1"/>
      <c r="H1" s="1"/>
      <c r="K1" s="164"/>
      <c r="L1" s="71"/>
    </row>
    <row r="2" spans="1:13" ht="27.75" customHeight="1">
      <c r="A2" s="3"/>
      <c r="B2" s="3"/>
      <c r="C2" s="3"/>
      <c r="D2" s="3"/>
      <c r="E2" s="3"/>
      <c r="F2" s="3"/>
      <c r="G2" s="7"/>
      <c r="H2" s="8" t="s">
        <v>14</v>
      </c>
      <c r="I2" s="165" t="s">
        <v>14</v>
      </c>
      <c r="J2" s="165" t="s">
        <v>14</v>
      </c>
      <c r="K2" s="165" t="s">
        <v>14</v>
      </c>
    </row>
    <row r="3" spans="1:13" ht="48" customHeight="1">
      <c r="A3" s="36" t="s">
        <v>23</v>
      </c>
      <c r="B3" s="36"/>
      <c r="C3" s="36"/>
      <c r="D3" s="37"/>
      <c r="E3" s="38"/>
      <c r="F3" s="38"/>
      <c r="G3" s="38"/>
      <c r="H3" s="39"/>
      <c r="I3" s="182" t="s">
        <v>240</v>
      </c>
      <c r="J3" s="183"/>
      <c r="K3" s="275"/>
      <c r="L3" s="253" t="s">
        <v>303</v>
      </c>
      <c r="M3" s="253"/>
    </row>
    <row r="4" spans="1:13" ht="38.25" customHeight="1">
      <c r="A4" s="28" t="s">
        <v>8</v>
      </c>
      <c r="B4" s="29" t="s">
        <v>31</v>
      </c>
      <c r="C4" s="43" t="s">
        <v>254</v>
      </c>
      <c r="D4" s="27" t="s">
        <v>7</v>
      </c>
      <c r="E4" s="27" t="s">
        <v>24</v>
      </c>
      <c r="F4" s="28" t="s">
        <v>6</v>
      </c>
      <c r="G4" s="28" t="s">
        <v>21</v>
      </c>
      <c r="H4" s="28" t="s">
        <v>10</v>
      </c>
      <c r="I4" s="92" t="s">
        <v>233</v>
      </c>
      <c r="J4" s="92" t="s">
        <v>237</v>
      </c>
      <c r="K4" s="92" t="s">
        <v>238</v>
      </c>
      <c r="L4" s="62" t="s">
        <v>295</v>
      </c>
      <c r="M4" s="62" t="s">
        <v>233</v>
      </c>
    </row>
    <row r="5" spans="1:13" ht="87" customHeight="1">
      <c r="A5" s="45" t="s">
        <v>190</v>
      </c>
      <c r="B5" s="43" t="s">
        <v>5</v>
      </c>
      <c r="C5" s="30" t="s">
        <v>125</v>
      </c>
      <c r="D5" s="42" t="s">
        <v>126</v>
      </c>
      <c r="E5" s="42" t="s">
        <v>127</v>
      </c>
      <c r="F5" s="42" t="s">
        <v>195</v>
      </c>
      <c r="G5" s="32">
        <v>43466</v>
      </c>
      <c r="H5" s="40">
        <v>43830</v>
      </c>
      <c r="I5" s="173">
        <v>1</v>
      </c>
      <c r="J5" s="67" t="s">
        <v>286</v>
      </c>
      <c r="K5" s="116" t="s">
        <v>242</v>
      </c>
      <c r="L5" s="167" t="s">
        <v>294</v>
      </c>
      <c r="M5" s="69">
        <v>1</v>
      </c>
    </row>
    <row r="6" spans="1:13" ht="189" customHeight="1">
      <c r="A6" s="48"/>
      <c r="B6" s="43" t="s">
        <v>4</v>
      </c>
      <c r="C6" s="33" t="s">
        <v>349</v>
      </c>
      <c r="D6" s="23" t="s">
        <v>209</v>
      </c>
      <c r="E6" s="23" t="s">
        <v>210</v>
      </c>
      <c r="F6" s="23" t="s">
        <v>350</v>
      </c>
      <c r="G6" s="32">
        <v>43466</v>
      </c>
      <c r="H6" s="40">
        <v>43830</v>
      </c>
      <c r="I6" s="166">
        <v>1</v>
      </c>
      <c r="J6" s="67" t="s">
        <v>351</v>
      </c>
      <c r="K6" s="116" t="s">
        <v>242</v>
      </c>
      <c r="L6" s="282" t="s">
        <v>330</v>
      </c>
      <c r="M6" s="283">
        <v>1</v>
      </c>
    </row>
    <row r="7" spans="1:13" ht="85.5" customHeight="1">
      <c r="A7" s="31" t="s">
        <v>191</v>
      </c>
      <c r="B7" s="43" t="s">
        <v>3</v>
      </c>
      <c r="C7" s="30" t="s">
        <v>352</v>
      </c>
      <c r="D7" s="42" t="s">
        <v>128</v>
      </c>
      <c r="E7" s="42" t="s">
        <v>165</v>
      </c>
      <c r="F7" s="42" t="s">
        <v>129</v>
      </c>
      <c r="G7" s="32">
        <v>43466</v>
      </c>
      <c r="H7" s="32">
        <v>43830</v>
      </c>
      <c r="I7" s="166">
        <v>0.57999999999999996</v>
      </c>
      <c r="J7" s="114" t="s">
        <v>287</v>
      </c>
      <c r="K7" s="67" t="s">
        <v>353</v>
      </c>
      <c r="L7" s="67" t="s">
        <v>301</v>
      </c>
      <c r="M7" s="69">
        <v>0.57999999999999996</v>
      </c>
    </row>
    <row r="8" spans="1:13" ht="114.75" customHeight="1">
      <c r="A8" s="49" t="s">
        <v>192</v>
      </c>
      <c r="B8" s="43" t="s">
        <v>2</v>
      </c>
      <c r="C8" s="30" t="s">
        <v>149</v>
      </c>
      <c r="D8" s="42" t="s">
        <v>133</v>
      </c>
      <c r="E8" s="42" t="s">
        <v>148</v>
      </c>
      <c r="F8" s="42" t="s">
        <v>139</v>
      </c>
      <c r="G8" s="32">
        <v>43586</v>
      </c>
      <c r="H8" s="32">
        <v>43830</v>
      </c>
      <c r="I8" s="166">
        <v>0.7</v>
      </c>
      <c r="J8" s="67" t="s">
        <v>354</v>
      </c>
      <c r="K8" s="67" t="s">
        <v>288</v>
      </c>
      <c r="L8" s="67" t="s">
        <v>302</v>
      </c>
      <c r="M8" s="69">
        <v>0.7</v>
      </c>
    </row>
    <row r="9" spans="1:13" ht="90.75" customHeight="1">
      <c r="A9" s="51"/>
      <c r="B9" s="43" t="s">
        <v>88</v>
      </c>
      <c r="C9" s="30" t="s">
        <v>207</v>
      </c>
      <c r="D9" s="42" t="s">
        <v>134</v>
      </c>
      <c r="E9" s="42" t="s">
        <v>135</v>
      </c>
      <c r="F9" s="42" t="s">
        <v>139</v>
      </c>
      <c r="G9" s="32">
        <v>43556</v>
      </c>
      <c r="H9" s="32">
        <v>43830</v>
      </c>
      <c r="I9" s="166">
        <v>0.4</v>
      </c>
      <c r="J9" s="67" t="s">
        <v>355</v>
      </c>
      <c r="K9" s="67" t="s">
        <v>288</v>
      </c>
      <c r="L9" s="284" t="s">
        <v>373</v>
      </c>
      <c r="M9" s="283">
        <v>0.4</v>
      </c>
    </row>
    <row r="10" spans="1:13" ht="108" customHeight="1">
      <c r="A10" s="50"/>
      <c r="B10" s="43" t="s">
        <v>136</v>
      </c>
      <c r="C10" s="30" t="s">
        <v>356</v>
      </c>
      <c r="D10" s="42" t="s">
        <v>137</v>
      </c>
      <c r="E10" s="42" t="s">
        <v>138</v>
      </c>
      <c r="F10" s="42" t="s">
        <v>139</v>
      </c>
      <c r="G10" s="32">
        <v>43647</v>
      </c>
      <c r="H10" s="32">
        <v>43830</v>
      </c>
      <c r="I10" s="166">
        <v>0.6</v>
      </c>
      <c r="J10" s="67" t="s">
        <v>357</v>
      </c>
      <c r="K10" s="67" t="s">
        <v>288</v>
      </c>
      <c r="L10" s="284" t="s">
        <v>374</v>
      </c>
      <c r="M10" s="283">
        <v>0.6</v>
      </c>
    </row>
    <row r="11" spans="1:13" ht="120.75" customHeight="1">
      <c r="A11" s="27" t="s">
        <v>193</v>
      </c>
      <c r="B11" s="43" t="s">
        <v>1</v>
      </c>
      <c r="C11" s="30" t="s">
        <v>358</v>
      </c>
      <c r="D11" s="42" t="s">
        <v>211</v>
      </c>
      <c r="E11" s="42" t="s">
        <v>212</v>
      </c>
      <c r="F11" s="23" t="s">
        <v>359</v>
      </c>
      <c r="G11" s="32">
        <v>43466</v>
      </c>
      <c r="H11" s="32">
        <v>43830</v>
      </c>
      <c r="I11" s="174">
        <v>0.9</v>
      </c>
      <c r="J11" s="114" t="s">
        <v>292</v>
      </c>
      <c r="K11" s="114" t="s">
        <v>360</v>
      </c>
      <c r="L11" s="67" t="s">
        <v>361</v>
      </c>
      <c r="M11" s="69">
        <v>0.9</v>
      </c>
    </row>
    <row r="12" spans="1:13" ht="79.5" customHeight="1">
      <c r="A12" s="27" t="s">
        <v>194</v>
      </c>
      <c r="B12" s="43" t="s">
        <v>22</v>
      </c>
      <c r="C12" s="30" t="s">
        <v>98</v>
      </c>
      <c r="D12" s="23" t="s">
        <v>99</v>
      </c>
      <c r="E12" s="23" t="s">
        <v>100</v>
      </c>
      <c r="F12" s="42" t="s">
        <v>101</v>
      </c>
      <c r="G12" s="41">
        <v>43497</v>
      </c>
      <c r="H12" s="41">
        <v>43770</v>
      </c>
      <c r="I12" s="78">
        <v>1</v>
      </c>
      <c r="J12" s="67" t="s">
        <v>270</v>
      </c>
      <c r="K12" s="67" t="s">
        <v>289</v>
      </c>
      <c r="L12" s="167" t="s">
        <v>294</v>
      </c>
      <c r="M12" s="69">
        <v>1</v>
      </c>
    </row>
    <row r="13" spans="1:13">
      <c r="H13" s="18"/>
      <c r="I13" s="170"/>
      <c r="J13" s="170"/>
    </row>
    <row r="14" spans="1:13">
      <c r="G14" s="18"/>
      <c r="H14" s="18"/>
      <c r="I14" s="170"/>
      <c r="J14" s="170"/>
      <c r="M14" s="68">
        <v>6.18</v>
      </c>
    </row>
    <row r="15" spans="1:13" ht="16.5" thickBot="1">
      <c r="G15" s="18"/>
      <c r="H15" s="18"/>
      <c r="I15" s="170"/>
      <c r="J15" s="170"/>
    </row>
    <row r="16" spans="1:13" ht="16.5" thickBot="1">
      <c r="G16" s="18"/>
      <c r="H16" s="18"/>
      <c r="I16" s="170"/>
      <c r="J16" s="170"/>
      <c r="M16" s="175">
        <v>0.77</v>
      </c>
    </row>
    <row r="17" spans="7:10">
      <c r="G17" s="18"/>
      <c r="H17" s="18"/>
      <c r="I17" s="170"/>
      <c r="J17" s="170"/>
    </row>
    <row r="18" spans="7:10">
      <c r="G18" s="18"/>
      <c r="H18" s="18"/>
      <c r="I18" s="170"/>
      <c r="J18" s="170"/>
    </row>
    <row r="19" spans="7:10">
      <c r="G19" s="18"/>
      <c r="H19" s="18"/>
      <c r="I19" s="170"/>
      <c r="J19" s="170"/>
    </row>
    <row r="20" spans="7:10">
      <c r="G20" s="18"/>
      <c r="H20" s="18"/>
      <c r="I20" s="170"/>
      <c r="J20" s="170"/>
    </row>
    <row r="47" spans="10:10">
      <c r="J47" s="164">
        <f>23/25</f>
        <v>0.92</v>
      </c>
    </row>
  </sheetData>
  <mergeCells count="2">
    <mergeCell ref="I3:K3"/>
    <mergeCell ref="L3:M3"/>
  </mergeCells>
  <printOptions horizontalCentered="1" verticalCentered="1"/>
  <pageMargins left="0.51181102362204722" right="0.51181102362204722" top="0.55118110236220474" bottom="0.35433070866141736" header="0.31496062992125984" footer="0.31496062992125984"/>
  <pageSetup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0"/>
  <sheetViews>
    <sheetView tabSelected="1" topLeftCell="F1" zoomScale="80" zoomScaleNormal="80" workbookViewId="0">
      <selection activeCell="J16" sqref="J16"/>
    </sheetView>
  </sheetViews>
  <sheetFormatPr baseColWidth="10" defaultRowHeight="15"/>
  <cols>
    <col min="1" max="1" width="26.140625" customWidth="1"/>
    <col min="2" max="2" width="9.42578125" customWidth="1"/>
    <col min="3" max="3" width="58" customWidth="1"/>
    <col min="4" max="4" width="42.85546875" customWidth="1"/>
    <col min="5" max="5" width="38.28515625" customWidth="1"/>
    <col min="6" max="6" width="39.7109375" customWidth="1"/>
    <col min="7" max="8" width="18.85546875" customWidth="1"/>
    <col min="9" max="9" width="21.42578125" style="71" customWidth="1"/>
    <col min="10" max="10" width="60.28515625" style="71" customWidth="1"/>
    <col min="11" max="11" width="75.140625" style="72" customWidth="1"/>
    <col min="12" max="12" width="40.42578125" style="72" customWidth="1"/>
    <col min="13" max="13" width="22.85546875" style="72" customWidth="1"/>
    <col min="14" max="20" width="11.42578125" style="72"/>
  </cols>
  <sheetData>
    <row r="1" spans="1:13" ht="76.5" customHeight="1">
      <c r="A1" s="2" t="s">
        <v>235</v>
      </c>
      <c r="B1" s="1"/>
      <c r="C1" s="1"/>
      <c r="D1" s="1"/>
      <c r="E1" s="1"/>
      <c r="F1" s="1"/>
      <c r="G1" s="1"/>
      <c r="H1" s="1"/>
      <c r="K1" s="71"/>
      <c r="L1" s="71"/>
    </row>
    <row r="2" spans="1:13" ht="27.75" customHeight="1">
      <c r="A2" s="3"/>
      <c r="B2" s="3"/>
      <c r="C2" s="3"/>
      <c r="D2" s="3"/>
      <c r="E2" s="3"/>
      <c r="F2" s="3"/>
      <c r="G2" s="7"/>
      <c r="H2" s="8" t="s">
        <v>14</v>
      </c>
      <c r="I2" s="73" t="s">
        <v>14</v>
      </c>
      <c r="J2" s="73" t="s">
        <v>14</v>
      </c>
      <c r="K2" s="73" t="s">
        <v>14</v>
      </c>
    </row>
    <row r="3" spans="1:13" ht="48" customHeight="1">
      <c r="A3" s="13" t="s">
        <v>26</v>
      </c>
      <c r="B3" s="13"/>
      <c r="C3" s="13"/>
      <c r="D3" s="14"/>
      <c r="E3" s="15"/>
      <c r="F3" s="15"/>
      <c r="G3" s="15"/>
      <c r="H3" s="16"/>
      <c r="I3" s="276" t="s">
        <v>240</v>
      </c>
      <c r="J3" s="277"/>
      <c r="K3" s="278"/>
      <c r="L3" s="253" t="s">
        <v>308</v>
      </c>
      <c r="M3" s="253"/>
    </row>
    <row r="4" spans="1:13" ht="42" customHeight="1">
      <c r="A4" s="4" t="s">
        <v>8</v>
      </c>
      <c r="B4" s="5" t="s">
        <v>80</v>
      </c>
      <c r="C4" s="43" t="s">
        <v>254</v>
      </c>
      <c r="D4" s="34" t="s">
        <v>7</v>
      </c>
      <c r="E4" s="34" t="s">
        <v>25</v>
      </c>
      <c r="F4" s="4" t="s">
        <v>6</v>
      </c>
      <c r="G4" s="4" t="s">
        <v>21</v>
      </c>
      <c r="H4" s="4" t="s">
        <v>10</v>
      </c>
      <c r="I4" s="91" t="s">
        <v>233</v>
      </c>
      <c r="J4" s="91" t="s">
        <v>237</v>
      </c>
      <c r="K4" s="91" t="s">
        <v>238</v>
      </c>
      <c r="L4" s="62" t="s">
        <v>295</v>
      </c>
      <c r="M4" s="62" t="s">
        <v>233</v>
      </c>
    </row>
    <row r="5" spans="1:13" ht="112.5" customHeight="1">
      <c r="A5" s="279" t="s">
        <v>218</v>
      </c>
      <c r="B5" s="34">
        <v>1</v>
      </c>
      <c r="C5" s="24" t="s">
        <v>362</v>
      </c>
      <c r="D5" s="35" t="s">
        <v>363</v>
      </c>
      <c r="E5" s="25" t="s">
        <v>154</v>
      </c>
      <c r="F5" s="35" t="s">
        <v>157</v>
      </c>
      <c r="G5" s="26">
        <v>43525</v>
      </c>
      <c r="H5" s="26">
        <v>43799</v>
      </c>
      <c r="I5" s="79">
        <v>1</v>
      </c>
      <c r="J5" s="75" t="s">
        <v>251</v>
      </c>
      <c r="K5" s="75" t="s">
        <v>364</v>
      </c>
      <c r="L5" s="285" t="s">
        <v>375</v>
      </c>
      <c r="M5" s="283">
        <v>1</v>
      </c>
    </row>
    <row r="6" spans="1:13" ht="95.25" customHeight="1">
      <c r="A6" s="280"/>
      <c r="B6" s="34">
        <v>2</v>
      </c>
      <c r="C6" s="24" t="s">
        <v>156</v>
      </c>
      <c r="D6" s="35" t="s">
        <v>155</v>
      </c>
      <c r="E6" s="25" t="s">
        <v>158</v>
      </c>
      <c r="F6" s="35" t="s">
        <v>157</v>
      </c>
      <c r="G6" s="26">
        <v>43556</v>
      </c>
      <c r="H6" s="26">
        <v>43830</v>
      </c>
      <c r="I6" s="79">
        <v>0.75</v>
      </c>
      <c r="J6" s="75" t="s">
        <v>253</v>
      </c>
      <c r="K6" s="75" t="s">
        <v>252</v>
      </c>
      <c r="L6" s="285" t="s">
        <v>371</v>
      </c>
      <c r="M6" s="283">
        <v>0.75</v>
      </c>
    </row>
    <row r="7" spans="1:13">
      <c r="H7" s="18"/>
      <c r="I7" s="72"/>
      <c r="J7" s="72"/>
      <c r="M7" s="176">
        <f>SUM(M5:M6)</f>
        <v>1.75</v>
      </c>
    </row>
    <row r="8" spans="1:13">
      <c r="G8" s="18"/>
      <c r="H8" s="18"/>
      <c r="I8" s="72"/>
      <c r="J8" s="72"/>
    </row>
    <row r="9" spans="1:13">
      <c r="G9" s="18"/>
      <c r="H9" s="18"/>
      <c r="I9" s="72"/>
      <c r="J9" s="72"/>
    </row>
    <row r="10" spans="1:13">
      <c r="G10" s="18"/>
      <c r="H10" s="18"/>
      <c r="I10" s="72"/>
      <c r="J10" s="72"/>
      <c r="M10" s="176">
        <v>0.875</v>
      </c>
    </row>
    <row r="11" spans="1:13">
      <c r="G11" s="18"/>
      <c r="H11" s="18"/>
      <c r="I11" s="72"/>
      <c r="J11" s="72"/>
    </row>
    <row r="12" spans="1:13">
      <c r="G12" s="18"/>
      <c r="H12" s="18"/>
      <c r="I12" s="72"/>
      <c r="J12" s="72"/>
    </row>
    <row r="13" spans="1:13">
      <c r="G13" s="18"/>
      <c r="H13" s="18"/>
      <c r="I13" s="72"/>
      <c r="J13" s="72"/>
    </row>
    <row r="14" spans="1:13">
      <c r="G14" s="18"/>
      <c r="H14" s="18"/>
      <c r="I14" s="72"/>
      <c r="J14" s="72"/>
    </row>
    <row r="15" spans="1:13">
      <c r="G15" s="18"/>
      <c r="H15" s="18"/>
      <c r="I15" s="72"/>
      <c r="J15" s="72"/>
    </row>
    <row r="16" spans="1:13">
      <c r="G16" s="18"/>
      <c r="H16" s="18"/>
      <c r="I16" s="72"/>
      <c r="J16" s="72"/>
    </row>
    <row r="17" spans="7:10">
      <c r="G17" s="18"/>
      <c r="H17" s="18"/>
      <c r="I17" s="72"/>
      <c r="J17" s="72"/>
    </row>
    <row r="18" spans="7:10">
      <c r="G18" s="18"/>
      <c r="H18" s="18"/>
      <c r="I18" s="72"/>
      <c r="J18" s="72"/>
    </row>
    <row r="19" spans="7:10">
      <c r="G19" s="18"/>
      <c r="H19" s="18"/>
      <c r="I19" s="72"/>
      <c r="J19" s="72"/>
    </row>
    <row r="20" spans="7:10">
      <c r="G20" s="18"/>
      <c r="H20" s="18"/>
      <c r="I20" s="72"/>
      <c r="J20" s="72"/>
    </row>
  </sheetData>
  <mergeCells count="3">
    <mergeCell ref="I3:K3"/>
    <mergeCell ref="L3:M3"/>
    <mergeCell ref="A5:A6"/>
  </mergeCells>
  <printOptions horizontalCentered="1" verticalCentered="1"/>
  <pageMargins left="0.70866141732283472" right="0.70866141732283472" top="0.74803149606299213" bottom="0.74803149606299213" header="0.31496062992125984" footer="0.31496062992125984"/>
  <pageSetup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Anexo 1. Gestion Riesgo</vt:lpstr>
      <vt:lpstr>Anexo 3. RendicionCuentas</vt:lpstr>
      <vt:lpstr>Anexo 4. MonitAntitramites</vt:lpstr>
      <vt:lpstr>Anexo 5. Serviciociudadano</vt:lpstr>
      <vt:lpstr>Anexo 6. Transparencia</vt:lpstr>
      <vt:lpstr>Anexo 7. Otrosmecanismos</vt:lpstr>
      <vt:lpstr>'Anexo 1. Gestion Riesgo'!Área_de_impresión</vt:lpstr>
      <vt:lpstr>'Anexo 3. RendicionCuentas'!Área_de_impresión</vt:lpstr>
      <vt:lpstr>'Anexo 5. Serviciociudadano'!Área_de_impresión</vt:lpstr>
      <vt:lpstr>'Anexo 6. Transparencia'!Área_de_impresión</vt:lpstr>
      <vt:lpstr>'Anexo 7. Otrosmecanismos'!Área_de_impresión</vt:lpstr>
      <vt:lpstr>'Anexo 3. RendicionCuentas'!Títulos_a_imprimir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Alicia Castro Roa</dc:creator>
  <cp:lastModifiedBy>Herlay Hurtado Ortiz</cp:lastModifiedBy>
  <cp:lastPrinted>2019-01-22T15:16:46Z</cp:lastPrinted>
  <dcterms:created xsi:type="dcterms:W3CDTF">2016-03-04T15:43:01Z</dcterms:created>
  <dcterms:modified xsi:type="dcterms:W3CDTF">2019-09-13T21:10:31Z</dcterms:modified>
</cp:coreProperties>
</file>